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'Лист1'!$A$1:$L$141</definedName>
  </definedNames>
  <calcPr fullCalcOnLoad="1"/>
</workbook>
</file>

<file path=xl/sharedStrings.xml><?xml version="1.0" encoding="utf-8"?>
<sst xmlns="http://schemas.openxmlformats.org/spreadsheetml/2006/main" count="150" uniqueCount="117">
  <si>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</si>
  <si>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</si>
  <si>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</si>
  <si>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</si>
  <si>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</si>
  <si>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</si>
  <si>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</si>
  <si>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</si>
  <si>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</si>
  <si>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</si>
  <si>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</si>
  <si>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</si>
  <si>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</si>
  <si>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</si>
  <si>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</si>
  <si>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</si>
  <si>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</si>
  <si>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</si>
  <si>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</si>
  <si>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</si>
  <si>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</si>
  <si>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</si>
  <si>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</si>
  <si>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</si>
  <si>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</si>
  <si>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</si>
  <si>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</si>
  <si>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</si>
  <si>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</si>
  <si>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</si>
  <si>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</si>
  <si>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</si>
  <si>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</si>
  <si>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</si>
  <si>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</si>
  <si>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</si>
  <si>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</si>
  <si>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</si>
  <si>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</si>
  <si>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</si>
  <si>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</si>
  <si>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</si>
  <si>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</si>
  <si>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</si>
  <si>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</si>
  <si>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</si>
  <si>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</si>
  <si>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</si>
  <si>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</si>
  <si>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</si>
  <si>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</si>
  <si>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</si>
  <si>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</si>
  <si>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</si>
  <si>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</si>
  <si>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</si>
  <si>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</si>
  <si>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</si>
  <si>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</si>
  <si>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</si>
  <si>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</si>
  <si>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</si>
  <si>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</si>
  <si>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</si>
  <si>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</si>
  <si>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</si>
  <si>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</si>
  <si>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</si>
  <si>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</si>
  <si>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</si>
  <si>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</si>
  <si>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</si>
  <si>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</si>
  <si>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</si>
  <si>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</si>
  <si>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</si>
  <si>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</si>
  <si>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</si>
  <si>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</si>
  <si>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</si>
  <si>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</si>
  <si>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</si>
  <si>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</si>
  <si>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</si>
  <si>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</si>
  <si>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</si>
  <si>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</si>
  <si>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</si>
  <si>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</si>
  <si>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</si>
  <si>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</si>
  <si>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</si>
  <si>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</si>
  <si>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</si>
  <si>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</si>
  <si>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3.пиломатериалы</t>
  </si>
  <si>
    <t>В Нижегородском сельском поселении Апшеронского района «Добыча полезных ископаемых» нет</t>
  </si>
  <si>
    <t xml:space="preserve"> </t>
  </si>
  <si>
    <t>2.деловая древисина тыс.м</t>
  </si>
  <si>
    <t>В Нижегородском сельском поселении Апшеронского района «предприятий транспорта» нет</t>
  </si>
  <si>
    <t>В Нижегородском сельском поселении Апшеронского района «предприятий связи» нет</t>
  </si>
  <si>
    <t>В Нижегородском сельском поселении Апшеронского района «Производство и распределение электроэнергии, газа и воды» нет</t>
  </si>
  <si>
    <t>1.дрова тыс.м3</t>
  </si>
  <si>
    <t>9 мес.</t>
  </si>
  <si>
    <t>2013 год</t>
  </si>
  <si>
    <t>2013г. в % к 2012г.</t>
  </si>
  <si>
    <t>2015 год</t>
  </si>
  <si>
    <t>2016 год</t>
  </si>
  <si>
    <t>2017 год</t>
  </si>
  <si>
    <t>2017г. в % к 2016г.</t>
  </si>
  <si>
    <t>2018 год</t>
  </si>
  <si>
    <t>2018г. в % к 2017г.</t>
  </si>
  <si>
    <t>Индикативный план социально-экономического развития Нижегородского сельского поселения на 2017-2019 годы.</t>
  </si>
  <si>
    <t>2019г. в % к 2018г.</t>
  </si>
  <si>
    <t>2019 год</t>
  </si>
  <si>
    <t>Численность экономически активного населения, чел.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</si>
  <si>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УТВЕРЖДЕНО                                                решением Совета Нижегородского сельского поселения Апшеронского района                              от 21.12.2016 № 92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</si>
</sst>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9" fontId="5" fillId="0" borderId="0" xfId="0" applyNumberFormat="1" applyFont="1" applyAlignment="1">
      <alignment horizontal="right"/>
    </xf>
    <xf numFmtId="179" fontId="4" fillId="0" borderId="0" xfId="0" applyNumberFormat="1" applyFont="1" applyAlignment="1">
      <alignment/>
    </xf>
    <xf numFmtId="179" fontId="4" fillId="0" borderId="0" xfId="0" applyNumberFormat="1" applyFont="1" applyFill="1" applyAlignment="1">
      <alignment/>
    </xf>
    <xf numFmtId="179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vertical="center" wrapText="1"/>
    </xf>
    <xf numFmtId="179" fontId="4" fillId="0" borderId="12" xfId="0" applyNumberFormat="1" applyFont="1" applyBorder="1" applyAlignment="1">
      <alignment/>
    </xf>
    <xf numFmtId="179" fontId="4" fillId="0" borderId="12" xfId="0" applyNumberFormat="1" applyFont="1" applyFill="1" applyBorder="1" applyAlignment="1">
      <alignment/>
    </xf>
    <xf numFmtId="179" fontId="2" fillId="0" borderId="13" xfId="0" applyNumberFormat="1" applyFont="1" applyFill="1" applyBorder="1" applyAlignment="1">
      <alignment vertical="center" wrapText="1"/>
    </xf>
    <xf numFmtId="179" fontId="2" fillId="0" borderId="14" xfId="0" applyNumberFormat="1" applyFont="1" applyFill="1" applyBorder="1" applyAlignment="1">
      <alignment vertical="center" wrapText="1"/>
    </xf>
    <xf numFmtId="179" fontId="2" fillId="0" borderId="14" xfId="0" applyNumberFormat="1" applyFont="1" applyFill="1" applyBorder="1" applyAlignment="1">
      <alignment wrapText="1"/>
    </xf>
    <xf numFmtId="179" fontId="2" fillId="0" borderId="14" xfId="0" applyNumberFormat="1" applyFont="1" applyFill="1" applyBorder="1" applyAlignment="1">
      <alignment/>
    </xf>
    <xf numFmtId="179" fontId="2" fillId="0" borderId="0" xfId="0" applyNumberFormat="1" applyFont="1" applyAlignment="1">
      <alignment/>
    </xf>
    <xf numFmtId="179" fontId="3" fillId="0" borderId="14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left" vertical="center" wrapText="1"/>
    </xf>
    <xf numFmtId="179" fontId="2" fillId="0" borderId="14" xfId="0" applyNumberFormat="1" applyFont="1" applyFill="1" applyBorder="1" applyAlignment="1">
      <alignment horizontal="left" vertical="center" wrapText="1" indent="1"/>
    </xf>
    <xf numFmtId="179" fontId="6" fillId="0" borderId="14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left" vertical="center" wrapText="1" indent="3"/>
    </xf>
    <xf numFmtId="179" fontId="2" fillId="0" borderId="14" xfId="0" applyNumberFormat="1" applyFont="1" applyFill="1" applyBorder="1" applyAlignment="1">
      <alignment horizontal="left" vertical="center" wrapText="1" indent="5"/>
    </xf>
    <xf numFmtId="179" fontId="3" fillId="0" borderId="14" xfId="0" applyNumberFormat="1" applyFont="1" applyFill="1" applyBorder="1" applyAlignment="1">
      <alignment vertical="center" wrapText="1"/>
    </xf>
    <xf numFmtId="179" fontId="3" fillId="0" borderId="15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12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33" borderId="16" xfId="0" applyNumberFormat="1" applyFont="1" applyFill="1" applyBorder="1" applyAlignment="1">
      <alignment/>
    </xf>
    <xf numFmtId="180" fontId="4" fillId="0" borderId="15" xfId="0" applyNumberFormat="1" applyFont="1" applyBorder="1" applyAlignment="1">
      <alignment/>
    </xf>
    <xf numFmtId="180" fontId="4" fillId="0" borderId="15" xfId="0" applyNumberFormat="1" applyFont="1" applyFill="1" applyBorder="1" applyAlignment="1">
      <alignment/>
    </xf>
    <xf numFmtId="180" fontId="2" fillId="0" borderId="15" xfId="0" applyNumberFormat="1" applyFont="1" applyBorder="1" applyAlignment="1">
      <alignment wrapText="1"/>
    </xf>
    <xf numFmtId="180" fontId="2" fillId="0" borderId="15" xfId="0" applyNumberFormat="1" applyFont="1" applyFill="1" applyBorder="1" applyAlignment="1">
      <alignment wrapText="1"/>
    </xf>
    <xf numFmtId="180" fontId="4" fillId="0" borderId="17" xfId="0" applyNumberFormat="1" applyFont="1" applyBorder="1" applyAlignment="1">
      <alignment/>
    </xf>
    <xf numFmtId="180" fontId="4" fillId="0" borderId="0" xfId="0" applyNumberFormat="1" applyFont="1" applyFill="1" applyAlignment="1">
      <alignment/>
    </xf>
    <xf numFmtId="179" fontId="4" fillId="0" borderId="16" xfId="0" applyNumberFormat="1" applyFont="1" applyBorder="1" applyAlignment="1">
      <alignment/>
    </xf>
    <xf numFmtId="179" fontId="4" fillId="0" borderId="16" xfId="0" applyNumberFormat="1" applyFont="1" applyFill="1" applyBorder="1" applyAlignment="1">
      <alignment/>
    </xf>
    <xf numFmtId="179" fontId="4" fillId="33" borderId="16" xfId="0" applyNumberFormat="1" applyFont="1" applyFill="1" applyBorder="1" applyAlignment="1">
      <alignment/>
    </xf>
    <xf numFmtId="179" fontId="4" fillId="0" borderId="15" xfId="0" applyNumberFormat="1" applyFont="1" applyBorder="1" applyAlignment="1">
      <alignment/>
    </xf>
    <xf numFmtId="179" fontId="4" fillId="0" borderId="15" xfId="0" applyNumberFormat="1" applyFont="1" applyFill="1" applyBorder="1" applyAlignment="1">
      <alignment/>
    </xf>
    <xf numFmtId="179" fontId="2" fillId="0" borderId="18" xfId="0" applyNumberFormat="1" applyFont="1" applyBorder="1" applyAlignment="1">
      <alignment/>
    </xf>
    <xf numFmtId="179" fontId="2" fillId="0" borderId="19" xfId="0" applyNumberFormat="1" applyFont="1" applyBorder="1" applyAlignment="1">
      <alignment/>
    </xf>
    <xf numFmtId="179" fontId="4" fillId="0" borderId="18" xfId="0" applyNumberFormat="1" applyFont="1" applyBorder="1" applyAlignment="1">
      <alignment/>
    </xf>
    <xf numFmtId="179" fontId="4" fillId="0" borderId="10" xfId="0" applyNumberFormat="1" applyFont="1" applyBorder="1" applyAlignment="1">
      <alignment horizontal="center"/>
    </xf>
    <xf numFmtId="179" fontId="4" fillId="0" borderId="20" xfId="0" applyNumberFormat="1" applyFont="1" applyBorder="1" applyAlignment="1">
      <alignment/>
    </xf>
    <xf numFmtId="179" fontId="4" fillId="0" borderId="21" xfId="0" applyNumberFormat="1" applyFont="1" applyBorder="1" applyAlignment="1">
      <alignment/>
    </xf>
    <xf numFmtId="179" fontId="4" fillId="0" borderId="22" xfId="0" applyNumberFormat="1" applyFont="1" applyBorder="1" applyAlignment="1">
      <alignment/>
    </xf>
    <xf numFmtId="180" fontId="4" fillId="0" borderId="22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79" fontId="4" fillId="0" borderId="23" xfId="0" applyNumberFormat="1" applyFont="1" applyBorder="1" applyAlignment="1">
      <alignment/>
    </xf>
    <xf numFmtId="180" fontId="4" fillId="0" borderId="20" xfId="0" applyNumberFormat="1" applyFont="1" applyBorder="1" applyAlignment="1">
      <alignment/>
    </xf>
    <xf numFmtId="179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2" fillId="0" borderId="26" xfId="0" applyNumberFormat="1" applyFont="1" applyBorder="1" applyAlignment="1">
      <alignment/>
    </xf>
    <xf numFmtId="180" fontId="2" fillId="0" borderId="10" xfId="0" applyNumberFormat="1" applyFont="1" applyBorder="1" applyAlignment="1">
      <alignment wrapText="1"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21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79" fontId="4" fillId="0" borderId="31" xfId="0" applyNumberFormat="1" applyFont="1" applyBorder="1" applyAlignment="1">
      <alignment/>
    </xf>
    <xf numFmtId="180" fontId="7" fillId="0" borderId="15" xfId="0" applyNumberFormat="1" applyFont="1" applyFill="1" applyBorder="1" applyAlignment="1">
      <alignment/>
    </xf>
    <xf numFmtId="180" fontId="7" fillId="0" borderId="15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7" fillId="0" borderId="21" xfId="0" applyNumberFormat="1" applyFont="1" applyBorder="1" applyAlignment="1">
      <alignment/>
    </xf>
    <xf numFmtId="180" fontId="7" fillId="0" borderId="28" xfId="0" applyNumberFormat="1" applyFont="1" applyBorder="1" applyAlignment="1">
      <alignment/>
    </xf>
    <xf numFmtId="180" fontId="7" fillId="0" borderId="18" xfId="0" applyNumberFormat="1" applyFont="1" applyBorder="1" applyAlignment="1">
      <alignment/>
    </xf>
    <xf numFmtId="1" fontId="2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79" fontId="4" fillId="0" borderId="26" xfId="0" applyNumberFormat="1" applyFont="1" applyBorder="1" applyAlignment="1">
      <alignment/>
    </xf>
    <xf numFmtId="179" fontId="5" fillId="0" borderId="0" xfId="0" applyNumberFormat="1" applyFont="1" applyAlignment="1">
      <alignment horizontal="center" wrapText="1"/>
    </xf>
    <xf numFmtId="179" fontId="5" fillId="0" borderId="0" xfId="0" applyNumberFormat="1" applyFont="1" applyAlignment="1">
      <alignment horizontal="center" vertical="center" wrapText="1"/>
    </xf>
    <xf numFmtId="179" fontId="5" fillId="0" borderId="0" xfId="0" applyNumberFormat="1" applyFont="1" applyAlignment="1">
      <alignment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wrapText="1"/>
    </xf>
    <xf numFmtId="180" fontId="2" fillId="0" borderId="21" xfId="0" applyNumberFormat="1" applyFont="1" applyBorder="1" applyAlignment="1">
      <alignment horizontal="center" wrapText="1"/>
    </xf>
    <xf numFmtId="180" fontId="2" fillId="0" borderId="18" xfId="0" applyNumberFormat="1" applyFont="1" applyBorder="1" applyAlignment="1">
      <alignment horizontal="center" wrapText="1"/>
    </xf>
    <xf numFmtId="180" fontId="2" fillId="0" borderId="25" xfId="0" applyNumberFormat="1" applyFont="1" applyBorder="1" applyAlignment="1">
      <alignment horizontal="center" wrapText="1"/>
    </xf>
    <xf numFmtId="180" fontId="2" fillId="0" borderId="0" xfId="0" applyNumberFormat="1" applyFont="1" applyBorder="1" applyAlignment="1">
      <alignment horizontal="center" wrapText="1"/>
    </xf>
    <xf numFmtId="180" fontId="4" fillId="0" borderId="21" xfId="0" applyNumberFormat="1" applyFont="1" applyBorder="1" applyAlignment="1">
      <alignment horizontal="center"/>
    </xf>
    <xf numFmtId="180" fontId="4" fillId="0" borderId="18" xfId="0" applyNumberFormat="1" applyFont="1" applyBorder="1" applyAlignment="1">
      <alignment horizontal="center"/>
    </xf>
    <xf numFmtId="180" fontId="4" fillId="0" borderId="25" xfId="0" applyNumberFormat="1" applyFont="1" applyBorder="1" applyAlignment="1">
      <alignment horizontal="center"/>
    </xf>
    <xf numFmtId="180" fontId="2" fillId="0" borderId="32" xfId="0" applyNumberFormat="1" applyFont="1" applyBorder="1" applyAlignment="1">
      <alignment horizontal="center" wrapText="1"/>
    </xf>
    <xf numFmtId="179" fontId="4" fillId="0" borderId="0" xfId="0" applyNumberFormat="1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view="pageBreakPreview" zoomScale="60" workbookViewId="0" topLeftCell="A1">
      <pane ySplit="5" topLeftCell="A6" activePane="bottomLeft" state="frozen"/>
      <selection pane="topLeft" activeCell="A1" sqref="A1"/>
      <selection pane="bottomLeft" activeCell="P11" sqref="P11"/>
    </sheetView>
  </sheetViews>
  <sheetFormatPr defaultColWidth="9.00390625" defaultRowHeight="12.75"/>
  <cols>
    <col min="1" max="1" width="32.625" style="3" customWidth="1"/>
    <col min="2" max="2" width="9.375" style="2" customWidth="1"/>
    <col min="3" max="3" width="8.625" style="2" hidden="1" customWidth="1"/>
    <col min="4" max="4" width="8.75390625" style="3" customWidth="1"/>
    <col min="5" max="5" width="8.75390625" style="2" hidden="1" customWidth="1"/>
    <col min="6" max="6" width="9.25390625" style="2" customWidth="1"/>
    <col min="7" max="7" width="9.00390625" style="2" customWidth="1"/>
    <col min="8" max="8" width="9.75390625" style="2" customWidth="1"/>
    <col min="9" max="9" width="9.00390625" style="2" customWidth="1"/>
    <col min="10" max="10" width="12.625" style="2" customWidth="1"/>
    <col min="11" max="11" width="9.125" style="2" customWidth="1"/>
    <col min="12" max="16384" width="9.125" style="2" customWidth="1"/>
  </cols>
  <sheetData>
    <row r="1" spans="1:10" ht="79.5" customHeight="1">
      <c r="A1" s="1"/>
      <c r="B1" s="1"/>
      <c r="C1" s="1"/>
      <c r="D1" s="1"/>
      <c r="E1" s="1"/>
      <c r="F1" s="76" t="s">
        <v>116</v>
      </c>
      <c r="G1" s="76"/>
      <c r="H1" s="76"/>
      <c r="I1" s="76"/>
      <c r="J1" s="76"/>
    </row>
    <row r="2" spans="1:9" ht="52.5" customHeight="1" thickBot="1">
      <c r="A2" s="77" t="s">
        <v>112</v>
      </c>
      <c r="B2" s="78"/>
      <c r="C2" s="78"/>
      <c r="D2" s="78"/>
      <c r="E2" s="78"/>
      <c r="F2" s="78"/>
      <c r="G2" s="78"/>
      <c r="H2" s="78"/>
      <c r="I2" s="78"/>
    </row>
    <row r="3" ht="13.5" hidden="1" thickBot="1"/>
    <row r="4" spans="1:11" ht="13.5" customHeight="1" thickBot="1">
      <c r="A4" s="80" t="s">
        <v>0</v>
      </c>
      <c r="B4" s="4" t="s">
        <v>106</v>
      </c>
      <c r="C4" s="4" t="s">
        <v>104</v>
      </c>
      <c r="D4" s="5" t="s">
        <v>107</v>
      </c>
      <c r="E4" s="79" t="s">
        <v>105</v>
      </c>
      <c r="F4" s="41" t="s">
        <v>108</v>
      </c>
      <c r="G4" s="79" t="s">
        <v>109</v>
      </c>
      <c r="H4" s="41" t="s">
        <v>110</v>
      </c>
      <c r="I4" s="79" t="s">
        <v>111</v>
      </c>
      <c r="J4" s="41" t="s">
        <v>114</v>
      </c>
      <c r="K4" s="79" t="s">
        <v>113</v>
      </c>
    </row>
    <row r="5" spans="1:11" ht="30" customHeight="1" thickBot="1">
      <c r="A5" s="80"/>
      <c r="B5" s="4" t="s">
        <v>1</v>
      </c>
      <c r="C5" s="4" t="s">
        <v>103</v>
      </c>
      <c r="D5" s="5" t="s">
        <v>25</v>
      </c>
      <c r="E5" s="79"/>
      <c r="F5" s="4" t="s">
        <v>26</v>
      </c>
      <c r="G5" s="79"/>
      <c r="H5" s="4" t="s">
        <v>26</v>
      </c>
      <c r="I5" s="79"/>
      <c r="J5" s="4" t="s">
        <v>26</v>
      </c>
      <c r="K5" s="79"/>
    </row>
    <row r="6" spans="1:11" ht="30" customHeight="1" thickBot="1">
      <c r="A6" s="67">
        <v>1</v>
      </c>
      <c r="B6" s="68">
        <v>2</v>
      </c>
      <c r="C6" s="69"/>
      <c r="D6" s="69">
        <v>3</v>
      </c>
      <c r="E6" s="70"/>
      <c r="F6" s="71">
        <v>4</v>
      </c>
      <c r="G6" s="72">
        <v>5</v>
      </c>
      <c r="H6" s="73">
        <v>6</v>
      </c>
      <c r="I6" s="72">
        <v>7</v>
      </c>
      <c r="J6" s="73">
        <v>8</v>
      </c>
      <c r="K6" s="74">
        <v>9</v>
      </c>
    </row>
    <row r="7" spans="1:11" ht="43.5" customHeight="1" thickBot="1">
      <c r="A7" s="6" t="s">
        <v>47</v>
      </c>
      <c r="B7" s="8">
        <v>0.879</v>
      </c>
      <c r="C7" s="7" t="e">
        <f>(B7*100)/#REF!</f>
        <v>#REF!</v>
      </c>
      <c r="D7" s="7">
        <v>0.889</v>
      </c>
      <c r="F7" s="42">
        <v>0.89</v>
      </c>
      <c r="G7" s="45">
        <f>F7/D7*100</f>
        <v>100.1124859392576</v>
      </c>
      <c r="H7" s="47">
        <v>0.892</v>
      </c>
      <c r="I7" s="45">
        <f>H7/F7*100</f>
        <v>100.22471910112361</v>
      </c>
      <c r="J7" s="49">
        <v>0.897</v>
      </c>
      <c r="K7" s="45">
        <f>J7/H7*100</f>
        <v>100.56053811659194</v>
      </c>
    </row>
    <row r="8" spans="1:11" ht="25.5" customHeight="1" thickBot="1">
      <c r="A8" s="9" t="s">
        <v>50</v>
      </c>
      <c r="B8" s="23"/>
      <c r="C8" s="24"/>
      <c r="D8" s="22"/>
      <c r="F8" s="43"/>
      <c r="G8" s="45"/>
      <c r="H8" s="48"/>
      <c r="I8" s="45"/>
      <c r="J8" s="50"/>
      <c r="K8" s="45"/>
    </row>
    <row r="9" spans="1:11" ht="25.5" customHeight="1" thickBot="1">
      <c r="A9" s="9" t="s">
        <v>115</v>
      </c>
      <c r="B9" s="23">
        <v>422</v>
      </c>
      <c r="C9" s="24" t="e">
        <f>(B9*100)/#REF!</f>
        <v>#REF!</v>
      </c>
      <c r="D9" s="22">
        <v>423</v>
      </c>
      <c r="F9" s="22">
        <v>447</v>
      </c>
      <c r="G9" s="45">
        <f aca="true" t="shared" si="0" ref="G9:G18">F9/D9*100</f>
        <v>105.67375886524823</v>
      </c>
      <c r="H9" s="48">
        <v>424</v>
      </c>
      <c r="I9" s="45">
        <f aca="true" t="shared" si="1" ref="I9:I18">H9/F9*100</f>
        <v>94.85458612975391</v>
      </c>
      <c r="J9" s="50">
        <v>425</v>
      </c>
      <c r="K9" s="45">
        <f aca="true" t="shared" si="2" ref="K9:K14">J9/H9*100</f>
        <v>100.23584905660377</v>
      </c>
    </row>
    <row r="10" spans="1:11" ht="27" customHeight="1" thickBot="1">
      <c r="A10" s="9" t="s">
        <v>48</v>
      </c>
      <c r="B10" s="34">
        <v>0.165</v>
      </c>
      <c r="C10" s="7" t="e">
        <f>(B10*100)/#REF!</f>
        <v>#REF!</v>
      </c>
      <c r="D10" s="33">
        <v>0.077</v>
      </c>
      <c r="F10" s="43">
        <v>0.089</v>
      </c>
      <c r="G10" s="45">
        <f t="shared" si="0"/>
        <v>115.5844155844156</v>
      </c>
      <c r="H10" s="42">
        <v>0.117</v>
      </c>
      <c r="I10" s="45">
        <f t="shared" si="1"/>
        <v>131.46067415730337</v>
      </c>
      <c r="J10" s="51">
        <v>0.138</v>
      </c>
      <c r="K10" s="45">
        <f t="shared" si="2"/>
        <v>117.94871794871796</v>
      </c>
    </row>
    <row r="11" spans="1:11" ht="41.25" customHeight="1" thickBot="1">
      <c r="A11" s="10" t="s">
        <v>49</v>
      </c>
      <c r="B11" s="23">
        <v>20.163</v>
      </c>
      <c r="C11" s="24" t="e">
        <f>(B11*100)/#REF!</f>
        <v>#REF!</v>
      </c>
      <c r="D11" s="22">
        <v>20.17</v>
      </c>
      <c r="F11" s="57">
        <v>21.35</v>
      </c>
      <c r="G11" s="45">
        <f t="shared" si="0"/>
        <v>105.85027268220128</v>
      </c>
      <c r="H11" s="48">
        <v>22.5</v>
      </c>
      <c r="I11" s="45">
        <f t="shared" si="1"/>
        <v>105.38641686182669</v>
      </c>
      <c r="J11" s="50">
        <v>23.2</v>
      </c>
      <c r="K11" s="45">
        <f t="shared" si="2"/>
        <v>103.11111111111111</v>
      </c>
    </row>
    <row r="12" spans="1:11" ht="28.5" customHeight="1" thickBot="1">
      <c r="A12" s="10" t="s">
        <v>62</v>
      </c>
      <c r="B12" s="34">
        <v>0.32</v>
      </c>
      <c r="C12" s="7" t="e">
        <f>(B12*100)/#REF!</f>
        <v>#REF!</v>
      </c>
      <c r="D12" s="35">
        <v>0.32</v>
      </c>
      <c r="F12" s="43">
        <v>0.32</v>
      </c>
      <c r="G12" s="45">
        <f t="shared" si="0"/>
        <v>100</v>
      </c>
      <c r="H12" s="42">
        <v>0.32</v>
      </c>
      <c r="I12" s="45">
        <f t="shared" si="1"/>
        <v>100</v>
      </c>
      <c r="J12" s="51">
        <v>0.32</v>
      </c>
      <c r="K12" s="45">
        <f t="shared" si="2"/>
        <v>100</v>
      </c>
    </row>
    <row r="13" spans="1:11" ht="43.5" customHeight="1" thickBot="1">
      <c r="A13" s="11" t="s">
        <v>45</v>
      </c>
      <c r="B13" s="23">
        <v>20.5</v>
      </c>
      <c r="C13" s="24" t="e">
        <f>(B13*100)/#REF!</f>
        <v>#REF!</v>
      </c>
      <c r="D13" s="26">
        <v>20.6</v>
      </c>
      <c r="F13" s="57">
        <v>20.6</v>
      </c>
      <c r="G13" s="45">
        <f t="shared" si="0"/>
        <v>100</v>
      </c>
      <c r="H13" s="48">
        <v>20.8</v>
      </c>
      <c r="I13" s="45">
        <f t="shared" si="1"/>
        <v>100.97087378640776</v>
      </c>
      <c r="J13" s="50">
        <v>21.9</v>
      </c>
      <c r="K13" s="45">
        <f t="shared" si="2"/>
        <v>105.28846153846152</v>
      </c>
    </row>
    <row r="14" spans="1:11" ht="28.5" customHeight="1" thickBot="1">
      <c r="A14" s="9" t="s">
        <v>46</v>
      </c>
      <c r="B14" s="34">
        <v>1.18</v>
      </c>
      <c r="C14" s="7" t="e">
        <f>(B14*100)/#REF!</f>
        <v>#REF!</v>
      </c>
      <c r="D14" s="35">
        <v>1.18</v>
      </c>
      <c r="F14" s="43">
        <v>1.18</v>
      </c>
      <c r="G14" s="45">
        <f t="shared" si="0"/>
        <v>100</v>
      </c>
      <c r="H14" s="42">
        <v>1.18</v>
      </c>
      <c r="I14" s="45">
        <f t="shared" si="1"/>
        <v>100</v>
      </c>
      <c r="J14" s="51">
        <v>1.18</v>
      </c>
      <c r="K14" s="45">
        <f t="shared" si="2"/>
        <v>100</v>
      </c>
    </row>
    <row r="15" spans="1:11" ht="28.5" customHeight="1" thickBot="1">
      <c r="A15" s="10" t="s">
        <v>27</v>
      </c>
      <c r="B15" s="28"/>
      <c r="C15" s="24"/>
      <c r="D15" s="27"/>
      <c r="F15" s="43"/>
      <c r="G15" s="45"/>
      <c r="H15" s="48"/>
      <c r="I15" s="45"/>
      <c r="J15" s="50"/>
      <c r="K15" s="45"/>
    </row>
    <row r="16" spans="1:11" ht="15.75" thickBot="1">
      <c r="A16" s="10" t="s">
        <v>51</v>
      </c>
      <c r="B16" s="28"/>
      <c r="C16" s="24"/>
      <c r="D16" s="27"/>
      <c r="F16" s="43"/>
      <c r="G16" s="45"/>
      <c r="H16" s="48"/>
      <c r="I16" s="45"/>
      <c r="J16" s="50"/>
      <c r="K16" s="45"/>
    </row>
    <row r="17" spans="1:11" ht="29.25" customHeight="1" thickBot="1">
      <c r="A17" s="10" t="s">
        <v>52</v>
      </c>
      <c r="B17" s="28"/>
      <c r="C17" s="24"/>
      <c r="D17" s="27"/>
      <c r="F17" s="43"/>
      <c r="G17" s="45"/>
      <c r="H17" s="48"/>
      <c r="I17" s="45"/>
      <c r="J17" s="50"/>
      <c r="K17" s="45"/>
    </row>
    <row r="18" spans="1:11" ht="15.75" thickBot="1">
      <c r="A18" s="10" t="s">
        <v>53</v>
      </c>
      <c r="B18" s="28">
        <v>20.4</v>
      </c>
      <c r="C18" s="24" t="e">
        <f>(B18*100)/#REF!</f>
        <v>#REF!</v>
      </c>
      <c r="D18" s="27">
        <v>22</v>
      </c>
      <c r="F18" s="43">
        <v>23</v>
      </c>
      <c r="G18" s="45">
        <f t="shared" si="0"/>
        <v>104.54545454545455</v>
      </c>
      <c r="H18" s="48">
        <v>23.7</v>
      </c>
      <c r="I18" s="45">
        <f t="shared" si="1"/>
        <v>103.04347826086956</v>
      </c>
      <c r="J18" s="50">
        <v>24.2</v>
      </c>
      <c r="K18" s="46">
        <f>J18/H18*100</f>
        <v>102.1097046413502</v>
      </c>
    </row>
    <row r="19" spans="1:11" s="13" customFormat="1" ht="43.5" customHeight="1" thickBot="1">
      <c r="A19" s="12" t="s">
        <v>29</v>
      </c>
      <c r="B19" s="82" t="s">
        <v>96</v>
      </c>
      <c r="C19" s="83"/>
      <c r="D19" s="83"/>
      <c r="E19" s="83"/>
      <c r="F19" s="83"/>
      <c r="G19" s="85"/>
      <c r="H19" s="83"/>
      <c r="I19" s="84"/>
      <c r="J19" s="38"/>
      <c r="K19" s="52"/>
    </row>
    <row r="20" spans="1:11" s="13" customFormat="1" ht="31.5" customHeight="1" thickBot="1">
      <c r="A20" s="11" t="s">
        <v>30</v>
      </c>
      <c r="B20" s="30">
        <v>224</v>
      </c>
      <c r="C20" s="29" t="e">
        <f>(B20*100)/#REF!</f>
        <v>#REF!</v>
      </c>
      <c r="D20" s="29">
        <v>224</v>
      </c>
      <c r="F20" s="13">
        <v>224</v>
      </c>
      <c r="G20" s="53">
        <f>(D20*100)/B20</f>
        <v>100</v>
      </c>
      <c r="H20" s="29">
        <v>224</v>
      </c>
      <c r="I20" s="29">
        <f>H20/F20*100</f>
        <v>100</v>
      </c>
      <c r="J20" s="29">
        <v>224</v>
      </c>
      <c r="K20" s="29">
        <v>100</v>
      </c>
    </row>
    <row r="21" spans="1:11" s="13" customFormat="1" ht="51" customHeight="1" thickBot="1">
      <c r="A21" s="11" t="s">
        <v>31</v>
      </c>
      <c r="B21" s="82" t="s">
        <v>101</v>
      </c>
      <c r="C21" s="83"/>
      <c r="D21" s="83"/>
      <c r="E21" s="83"/>
      <c r="F21" s="83"/>
      <c r="G21" s="84"/>
      <c r="H21" s="83"/>
      <c r="I21" s="83"/>
      <c r="J21" s="38"/>
      <c r="K21" s="39"/>
    </row>
    <row r="22" spans="1:11" ht="27.75" customHeight="1" hidden="1">
      <c r="A22" s="14" t="s">
        <v>36</v>
      </c>
      <c r="B22" s="27"/>
      <c r="C22" s="27"/>
      <c r="D22" s="28"/>
      <c r="E22" s="27"/>
      <c r="F22" s="27"/>
      <c r="G22" s="31"/>
      <c r="H22" s="27"/>
      <c r="I22" s="27"/>
      <c r="J22" s="27"/>
      <c r="K22" s="27"/>
    </row>
    <row r="23" spans="1:11" ht="13.5" customHeight="1" hidden="1">
      <c r="A23" s="10" t="s">
        <v>102</v>
      </c>
      <c r="B23" s="27">
        <v>0.42</v>
      </c>
      <c r="C23" s="27">
        <v>0.3</v>
      </c>
      <c r="D23" s="28">
        <v>0.42</v>
      </c>
      <c r="E23" s="27">
        <f>(D23*100)/B23</f>
        <v>100</v>
      </c>
      <c r="F23" s="27">
        <v>0.42</v>
      </c>
      <c r="G23" s="31" t="e">
        <f>(F23*100)/#REF!</f>
        <v>#REF!</v>
      </c>
      <c r="H23" s="27"/>
      <c r="I23" s="27"/>
      <c r="J23" s="27"/>
      <c r="K23" s="27"/>
    </row>
    <row r="24" spans="1:11" ht="13.5" customHeight="1" hidden="1">
      <c r="A24" s="10" t="s">
        <v>98</v>
      </c>
      <c r="B24" s="27"/>
      <c r="C24" s="27"/>
      <c r="D24" s="28"/>
      <c r="E24" s="27"/>
      <c r="F24" s="27"/>
      <c r="G24" s="31"/>
      <c r="H24" s="27"/>
      <c r="I24" s="27"/>
      <c r="J24" s="27"/>
      <c r="K24" s="27"/>
    </row>
    <row r="25" spans="1:11" ht="13.5" customHeight="1" hidden="1">
      <c r="A25" s="10" t="s">
        <v>95</v>
      </c>
      <c r="B25" s="27"/>
      <c r="C25" s="27"/>
      <c r="D25" s="28"/>
      <c r="E25" s="27"/>
      <c r="F25" s="27"/>
      <c r="G25" s="31"/>
      <c r="H25" s="27"/>
      <c r="I25" s="27"/>
      <c r="J25" s="27"/>
      <c r="K25" s="27"/>
    </row>
    <row r="26" spans="1:11" ht="14.25" customHeight="1" hidden="1">
      <c r="A26" s="10" t="s">
        <v>37</v>
      </c>
      <c r="B26" s="27"/>
      <c r="C26" s="27"/>
      <c r="D26" s="28"/>
      <c r="E26" s="27"/>
      <c r="F26" s="27"/>
      <c r="G26" s="31"/>
      <c r="H26" s="27"/>
      <c r="I26" s="27"/>
      <c r="J26" s="27"/>
      <c r="K26" s="27"/>
    </row>
    <row r="27" spans="1:11" ht="45" hidden="1">
      <c r="A27" s="15" t="s">
        <v>54</v>
      </c>
      <c r="B27" s="27"/>
      <c r="C27" s="27"/>
      <c r="D27" s="28"/>
      <c r="E27" s="27"/>
      <c r="F27" s="27"/>
      <c r="G27" s="31"/>
      <c r="H27" s="27"/>
      <c r="I27" s="27"/>
      <c r="J27" s="27"/>
      <c r="K27" s="27"/>
    </row>
    <row r="28" spans="1:11" ht="15" customHeight="1" hidden="1">
      <c r="A28" s="16" t="s">
        <v>83</v>
      </c>
      <c r="B28" s="27"/>
      <c r="C28" s="27"/>
      <c r="D28" s="28"/>
      <c r="E28" s="27"/>
      <c r="F28" s="27"/>
      <c r="G28" s="31"/>
      <c r="H28" s="27"/>
      <c r="I28" s="27"/>
      <c r="J28" s="27"/>
      <c r="K28" s="27"/>
    </row>
    <row r="29" spans="1:11" ht="29.25" customHeight="1" hidden="1">
      <c r="A29" s="16" t="s">
        <v>84</v>
      </c>
      <c r="B29" s="27"/>
      <c r="C29" s="27"/>
      <c r="D29" s="28"/>
      <c r="E29" s="27"/>
      <c r="F29" s="27"/>
      <c r="G29" s="31"/>
      <c r="H29" s="27"/>
      <c r="I29" s="27"/>
      <c r="J29" s="27"/>
      <c r="K29" s="27"/>
    </row>
    <row r="30" spans="1:11" ht="17.25" customHeight="1" hidden="1">
      <c r="A30" s="16" t="s">
        <v>85</v>
      </c>
      <c r="B30" s="27"/>
      <c r="C30" s="27"/>
      <c r="D30" s="28"/>
      <c r="E30" s="27"/>
      <c r="F30" s="27"/>
      <c r="G30" s="31"/>
      <c r="H30" s="27"/>
      <c r="I30" s="59"/>
      <c r="J30" s="27"/>
      <c r="K30" s="59"/>
    </row>
    <row r="31" spans="1:11" ht="43.5" thickBot="1">
      <c r="A31" s="14" t="s">
        <v>2</v>
      </c>
      <c r="B31" s="28"/>
      <c r="C31" s="27"/>
      <c r="D31" s="27"/>
      <c r="F31" s="36"/>
      <c r="G31" s="31"/>
      <c r="H31" s="57"/>
      <c r="I31" s="45"/>
      <c r="J31" s="58"/>
      <c r="K31" s="45"/>
    </row>
    <row r="32" spans="1:11" ht="15" customHeight="1" hidden="1">
      <c r="A32" s="10" t="s">
        <v>86</v>
      </c>
      <c r="B32" s="28"/>
      <c r="C32" s="27"/>
      <c r="D32" s="27"/>
      <c r="F32" s="36"/>
      <c r="G32" s="31"/>
      <c r="H32" s="57"/>
      <c r="I32" s="55" t="e">
        <f aca="true" t="shared" si="3" ref="I32:I81">H32/F32*100</f>
        <v>#DIV/0!</v>
      </c>
      <c r="J32" s="58"/>
      <c r="K32" s="55"/>
    </row>
    <row r="33" spans="1:11" ht="15.75" hidden="1" thickBot="1">
      <c r="A33" s="10" t="s">
        <v>3</v>
      </c>
      <c r="B33" s="28"/>
      <c r="C33" s="27"/>
      <c r="D33" s="27"/>
      <c r="F33" s="36"/>
      <c r="G33" s="31"/>
      <c r="H33" s="57"/>
      <c r="I33" s="55" t="e">
        <f t="shared" si="3"/>
        <v>#DIV/0!</v>
      </c>
      <c r="J33" s="58"/>
      <c r="K33" s="55"/>
    </row>
    <row r="34" spans="1:11" ht="15.75" hidden="1" thickBot="1">
      <c r="A34" s="10" t="s">
        <v>4</v>
      </c>
      <c r="B34" s="28"/>
      <c r="C34" s="27"/>
      <c r="D34" s="27"/>
      <c r="F34" s="36"/>
      <c r="G34" s="31"/>
      <c r="H34" s="57"/>
      <c r="I34" s="55" t="e">
        <f t="shared" si="3"/>
        <v>#DIV/0!</v>
      </c>
      <c r="J34" s="58"/>
      <c r="K34" s="55"/>
    </row>
    <row r="35" spans="1:11" ht="15.75" hidden="1" thickBot="1">
      <c r="A35" s="10" t="s">
        <v>5</v>
      </c>
      <c r="B35" s="28"/>
      <c r="C35" s="27"/>
      <c r="D35" s="27"/>
      <c r="F35" s="36"/>
      <c r="G35" s="31"/>
      <c r="H35" s="57"/>
      <c r="I35" s="55" t="e">
        <f t="shared" si="3"/>
        <v>#DIV/0!</v>
      </c>
      <c r="J35" s="58"/>
      <c r="K35" s="55"/>
    </row>
    <row r="36" spans="1:11" ht="15.75" hidden="1" thickBot="1">
      <c r="A36" s="10" t="s">
        <v>6</v>
      </c>
      <c r="B36" s="28"/>
      <c r="C36" s="27"/>
      <c r="D36" s="27"/>
      <c r="F36" s="36"/>
      <c r="G36" s="31"/>
      <c r="H36" s="57"/>
      <c r="I36" s="55" t="e">
        <f t="shared" si="3"/>
        <v>#DIV/0!</v>
      </c>
      <c r="J36" s="58"/>
      <c r="K36" s="55"/>
    </row>
    <row r="37" spans="1:11" ht="30.75" hidden="1" thickBot="1">
      <c r="A37" s="10" t="s">
        <v>28</v>
      </c>
      <c r="B37" s="28"/>
      <c r="C37" s="27"/>
      <c r="D37" s="27"/>
      <c r="F37" s="36"/>
      <c r="G37" s="31"/>
      <c r="H37" s="57"/>
      <c r="I37" s="55" t="e">
        <f t="shared" si="3"/>
        <v>#DIV/0!</v>
      </c>
      <c r="J37" s="58"/>
      <c r="K37" s="55"/>
    </row>
    <row r="38" spans="1:11" ht="15.75" hidden="1" thickBot="1">
      <c r="A38" s="10" t="s">
        <v>38</v>
      </c>
      <c r="B38" s="28"/>
      <c r="C38" s="27"/>
      <c r="D38" s="27"/>
      <c r="F38" s="36"/>
      <c r="G38" s="31"/>
      <c r="H38" s="57"/>
      <c r="I38" s="55" t="e">
        <f t="shared" si="3"/>
        <v>#DIV/0!</v>
      </c>
      <c r="J38" s="58"/>
      <c r="K38" s="55"/>
    </row>
    <row r="39" spans="1:11" ht="15.75" customHeight="1" hidden="1">
      <c r="A39" s="16" t="s">
        <v>83</v>
      </c>
      <c r="B39" s="28"/>
      <c r="C39" s="27"/>
      <c r="D39" s="27"/>
      <c r="F39" s="36"/>
      <c r="G39" s="31"/>
      <c r="H39" s="57"/>
      <c r="I39" s="55" t="e">
        <f t="shared" si="3"/>
        <v>#DIV/0!</v>
      </c>
      <c r="J39" s="58"/>
      <c r="K39" s="55"/>
    </row>
    <row r="40" spans="1:11" ht="28.5" customHeight="1" hidden="1">
      <c r="A40" s="16" t="s">
        <v>84</v>
      </c>
      <c r="B40" s="28"/>
      <c r="C40" s="27"/>
      <c r="D40" s="27"/>
      <c r="F40" s="36"/>
      <c r="G40" s="31"/>
      <c r="H40" s="57"/>
      <c r="I40" s="55" t="e">
        <f t="shared" si="3"/>
        <v>#DIV/0!</v>
      </c>
      <c r="J40" s="58"/>
      <c r="K40" s="55"/>
    </row>
    <row r="41" spans="1:11" ht="15" customHeight="1" hidden="1">
      <c r="A41" s="16" t="s">
        <v>87</v>
      </c>
      <c r="B41" s="28"/>
      <c r="C41" s="27"/>
      <c r="D41" s="27"/>
      <c r="F41" s="36"/>
      <c r="G41" s="31"/>
      <c r="H41" s="57"/>
      <c r="I41" s="55" t="e">
        <f t="shared" si="3"/>
        <v>#DIV/0!</v>
      </c>
      <c r="J41" s="58"/>
      <c r="K41" s="55"/>
    </row>
    <row r="42" spans="1:11" ht="15.75" hidden="1" thickBot="1">
      <c r="A42" s="10" t="s">
        <v>39</v>
      </c>
      <c r="B42" s="28"/>
      <c r="C42" s="27"/>
      <c r="D42" s="27"/>
      <c r="F42" s="36"/>
      <c r="G42" s="31"/>
      <c r="H42" s="57"/>
      <c r="I42" s="55" t="e">
        <f t="shared" si="3"/>
        <v>#DIV/0!</v>
      </c>
      <c r="J42" s="58"/>
      <c r="K42" s="55"/>
    </row>
    <row r="43" spans="1:11" ht="15.75" customHeight="1" hidden="1">
      <c r="A43" s="16" t="s">
        <v>83</v>
      </c>
      <c r="B43" s="28"/>
      <c r="C43" s="27"/>
      <c r="D43" s="27"/>
      <c r="F43" s="36"/>
      <c r="G43" s="31"/>
      <c r="H43" s="57"/>
      <c r="I43" s="55" t="e">
        <f t="shared" si="3"/>
        <v>#DIV/0!</v>
      </c>
      <c r="J43" s="58"/>
      <c r="K43" s="55"/>
    </row>
    <row r="44" spans="1:11" ht="29.25" customHeight="1" hidden="1">
      <c r="A44" s="16" t="s">
        <v>84</v>
      </c>
      <c r="B44" s="28"/>
      <c r="C44" s="27"/>
      <c r="D44" s="27"/>
      <c r="F44" s="36"/>
      <c r="G44" s="31"/>
      <c r="H44" s="57"/>
      <c r="I44" s="55" t="e">
        <f t="shared" si="3"/>
        <v>#DIV/0!</v>
      </c>
      <c r="J44" s="58"/>
      <c r="K44" s="55"/>
    </row>
    <row r="45" spans="1:11" ht="15.75" customHeight="1" hidden="1">
      <c r="A45" s="16" t="s">
        <v>87</v>
      </c>
      <c r="B45" s="28"/>
      <c r="C45" s="27"/>
      <c r="D45" s="27"/>
      <c r="F45" s="36"/>
      <c r="G45" s="31"/>
      <c r="H45" s="57"/>
      <c r="I45" s="55" t="e">
        <f t="shared" si="3"/>
        <v>#DIV/0!</v>
      </c>
      <c r="J45" s="58"/>
      <c r="K45" s="55"/>
    </row>
    <row r="46" spans="1:11" ht="15.75" customHeight="1" hidden="1">
      <c r="A46" s="15" t="s">
        <v>63</v>
      </c>
      <c r="B46" s="28"/>
      <c r="C46" s="27"/>
      <c r="D46" s="27"/>
      <c r="F46" s="36"/>
      <c r="G46" s="31"/>
      <c r="H46" s="57"/>
      <c r="I46" s="55" t="e">
        <f t="shared" si="3"/>
        <v>#DIV/0!</v>
      </c>
      <c r="J46" s="58"/>
      <c r="K46" s="55"/>
    </row>
    <row r="47" spans="1:11" ht="15" customHeight="1" hidden="1">
      <c r="A47" s="16" t="s">
        <v>83</v>
      </c>
      <c r="B47" s="28"/>
      <c r="C47" s="27"/>
      <c r="D47" s="27"/>
      <c r="F47" s="36"/>
      <c r="G47" s="31"/>
      <c r="H47" s="57"/>
      <c r="I47" s="55" t="e">
        <f t="shared" si="3"/>
        <v>#DIV/0!</v>
      </c>
      <c r="J47" s="58"/>
      <c r="K47" s="55"/>
    </row>
    <row r="48" spans="1:11" ht="60.75" hidden="1" thickBot="1">
      <c r="A48" s="16" t="s">
        <v>84</v>
      </c>
      <c r="B48" s="28"/>
      <c r="C48" s="27"/>
      <c r="D48" s="27"/>
      <c r="F48" s="36"/>
      <c r="G48" s="31"/>
      <c r="H48" s="57"/>
      <c r="I48" s="55" t="e">
        <f t="shared" si="3"/>
        <v>#DIV/0!</v>
      </c>
      <c r="J48" s="58"/>
      <c r="K48" s="55"/>
    </row>
    <row r="49" spans="1:11" ht="15.75" customHeight="1" hidden="1">
      <c r="A49" s="16" t="s">
        <v>87</v>
      </c>
      <c r="B49" s="28"/>
      <c r="C49" s="27"/>
      <c r="D49" s="27"/>
      <c r="F49" s="36"/>
      <c r="G49" s="31"/>
      <c r="H49" s="57"/>
      <c r="I49" s="55" t="e">
        <f t="shared" si="3"/>
        <v>#DIV/0!</v>
      </c>
      <c r="J49" s="58"/>
      <c r="K49" s="55"/>
    </row>
    <row r="50" spans="1:11" ht="16.5" customHeight="1" hidden="1">
      <c r="A50" s="10" t="s">
        <v>40</v>
      </c>
      <c r="B50" s="28"/>
      <c r="C50" s="27"/>
      <c r="D50" s="27"/>
      <c r="F50" s="36"/>
      <c r="G50" s="31"/>
      <c r="H50" s="57"/>
      <c r="I50" s="55" t="e">
        <f t="shared" si="3"/>
        <v>#DIV/0!</v>
      </c>
      <c r="J50" s="58"/>
      <c r="K50" s="55"/>
    </row>
    <row r="51" spans="1:11" ht="14.25" customHeight="1" hidden="1">
      <c r="A51" s="16" t="s">
        <v>83</v>
      </c>
      <c r="B51" s="28"/>
      <c r="C51" s="27"/>
      <c r="D51" s="27"/>
      <c r="F51" s="36"/>
      <c r="G51" s="31"/>
      <c r="H51" s="57"/>
      <c r="I51" s="55" t="e">
        <f t="shared" si="3"/>
        <v>#DIV/0!</v>
      </c>
      <c r="J51" s="58"/>
      <c r="K51" s="55"/>
    </row>
    <row r="52" spans="1:11" ht="30.75" customHeight="1" hidden="1">
      <c r="A52" s="16" t="s">
        <v>84</v>
      </c>
      <c r="B52" s="28"/>
      <c r="C52" s="27"/>
      <c r="D52" s="27"/>
      <c r="F52" s="36"/>
      <c r="G52" s="31"/>
      <c r="H52" s="57"/>
      <c r="I52" s="55" t="e">
        <f t="shared" si="3"/>
        <v>#DIV/0!</v>
      </c>
      <c r="J52" s="58"/>
      <c r="K52" s="55"/>
    </row>
    <row r="53" spans="1:11" ht="30.75" hidden="1" thickBot="1">
      <c r="A53" s="16" t="s">
        <v>87</v>
      </c>
      <c r="B53" s="28"/>
      <c r="C53" s="27"/>
      <c r="D53" s="27"/>
      <c r="F53" s="36"/>
      <c r="G53" s="31"/>
      <c r="H53" s="57"/>
      <c r="I53" s="55" t="e">
        <f t="shared" si="3"/>
        <v>#DIV/0!</v>
      </c>
      <c r="J53" s="58"/>
      <c r="K53" s="55"/>
    </row>
    <row r="54" spans="1:11" ht="15.75" hidden="1" thickBot="1">
      <c r="A54" s="10" t="s">
        <v>41</v>
      </c>
      <c r="B54" s="28"/>
      <c r="C54" s="27"/>
      <c r="D54" s="27"/>
      <c r="F54" s="36"/>
      <c r="G54" s="31"/>
      <c r="H54" s="57"/>
      <c r="I54" s="55" t="e">
        <f t="shared" si="3"/>
        <v>#DIV/0!</v>
      </c>
      <c r="J54" s="58"/>
      <c r="K54" s="55"/>
    </row>
    <row r="55" spans="1:11" ht="15" customHeight="1" hidden="1">
      <c r="A55" s="16" t="s">
        <v>83</v>
      </c>
      <c r="B55" s="28"/>
      <c r="C55" s="27"/>
      <c r="D55" s="27"/>
      <c r="F55" s="36"/>
      <c r="G55" s="31"/>
      <c r="H55" s="57"/>
      <c r="I55" s="55" t="e">
        <f t="shared" si="3"/>
        <v>#DIV/0!</v>
      </c>
      <c r="J55" s="58"/>
      <c r="K55" s="55"/>
    </row>
    <row r="56" spans="1:11" ht="30" customHeight="1" hidden="1">
      <c r="A56" s="16" t="s">
        <v>84</v>
      </c>
      <c r="B56" s="28"/>
      <c r="C56" s="27"/>
      <c r="D56" s="27"/>
      <c r="F56" s="36"/>
      <c r="G56" s="31"/>
      <c r="H56" s="57"/>
      <c r="I56" s="55" t="e">
        <f t="shared" si="3"/>
        <v>#DIV/0!</v>
      </c>
      <c r="J56" s="58"/>
      <c r="K56" s="55"/>
    </row>
    <row r="57" spans="1:11" ht="30.75" hidden="1" thickBot="1">
      <c r="A57" s="16" t="s">
        <v>87</v>
      </c>
      <c r="B57" s="28"/>
      <c r="C57" s="27"/>
      <c r="D57" s="27"/>
      <c r="F57" s="36"/>
      <c r="G57" s="31"/>
      <c r="H57" s="57"/>
      <c r="I57" s="55" t="e">
        <f t="shared" si="3"/>
        <v>#DIV/0!</v>
      </c>
      <c r="J57" s="58"/>
      <c r="K57" s="55"/>
    </row>
    <row r="58" spans="1:11" ht="15.75" hidden="1" thickBot="1">
      <c r="A58" s="10" t="s">
        <v>42</v>
      </c>
      <c r="B58" s="28"/>
      <c r="C58" s="27"/>
      <c r="D58" s="27"/>
      <c r="F58" s="36"/>
      <c r="G58" s="31"/>
      <c r="H58" s="57"/>
      <c r="I58" s="55" t="e">
        <f t="shared" si="3"/>
        <v>#DIV/0!</v>
      </c>
      <c r="J58" s="58"/>
      <c r="K58" s="55"/>
    </row>
    <row r="59" spans="1:11" ht="15.75" customHeight="1" hidden="1">
      <c r="A59" s="16" t="s">
        <v>83</v>
      </c>
      <c r="B59" s="28"/>
      <c r="C59" s="27"/>
      <c r="D59" s="27"/>
      <c r="F59" s="36"/>
      <c r="G59" s="31"/>
      <c r="H59" s="57"/>
      <c r="I59" s="55" t="e">
        <f t="shared" si="3"/>
        <v>#DIV/0!</v>
      </c>
      <c r="J59" s="58"/>
      <c r="K59" s="55"/>
    </row>
    <row r="60" spans="1:11" ht="30.75" customHeight="1" hidden="1">
      <c r="A60" s="16" t="s">
        <v>84</v>
      </c>
      <c r="B60" s="28"/>
      <c r="C60" s="27"/>
      <c r="D60" s="27"/>
      <c r="F60" s="36"/>
      <c r="G60" s="31"/>
      <c r="H60" s="57"/>
      <c r="I60" s="55" t="e">
        <f t="shared" si="3"/>
        <v>#DIV/0!</v>
      </c>
      <c r="J60" s="58"/>
      <c r="K60" s="55"/>
    </row>
    <row r="61" spans="1:11" ht="16.5" customHeight="1" hidden="1">
      <c r="A61" s="16" t="s">
        <v>87</v>
      </c>
      <c r="B61" s="28"/>
      <c r="C61" s="27"/>
      <c r="D61" s="27"/>
      <c r="F61" s="36"/>
      <c r="G61" s="54"/>
      <c r="H61" s="57"/>
      <c r="I61" s="55" t="e">
        <f t="shared" si="3"/>
        <v>#DIV/0!</v>
      </c>
      <c r="J61" s="58"/>
      <c r="K61" s="55"/>
    </row>
    <row r="62" spans="1:11" ht="29.25" customHeight="1" thickBot="1">
      <c r="A62" s="15" t="s">
        <v>64</v>
      </c>
      <c r="B62" s="28"/>
      <c r="C62" s="27"/>
      <c r="D62" s="27">
        <v>0</v>
      </c>
      <c r="F62" s="57">
        <v>0</v>
      </c>
      <c r="G62" s="45"/>
      <c r="H62" s="57">
        <v>0.5</v>
      </c>
      <c r="I62" s="55"/>
      <c r="J62" s="58">
        <v>0.8</v>
      </c>
      <c r="K62" s="55">
        <v>100</v>
      </c>
    </row>
    <row r="63" spans="1:11" ht="15" customHeight="1" hidden="1">
      <c r="A63" s="16" t="s">
        <v>83</v>
      </c>
      <c r="B63" s="28"/>
      <c r="C63" s="27"/>
      <c r="D63" s="27"/>
      <c r="F63" s="43"/>
      <c r="G63" s="45"/>
      <c r="H63" s="57"/>
      <c r="I63" s="55" t="e">
        <f t="shared" si="3"/>
        <v>#DIV/0!</v>
      </c>
      <c r="J63" s="58"/>
      <c r="K63" s="55"/>
    </row>
    <row r="64" spans="1:11" ht="60.75" thickBot="1">
      <c r="A64" s="16" t="s">
        <v>84</v>
      </c>
      <c r="B64" s="28"/>
      <c r="C64" s="27"/>
      <c r="D64" s="27">
        <v>0</v>
      </c>
      <c r="F64" s="57">
        <v>0</v>
      </c>
      <c r="G64" s="45"/>
      <c r="H64" s="57">
        <v>0.5</v>
      </c>
      <c r="I64" s="55"/>
      <c r="J64" s="58">
        <v>0.8</v>
      </c>
      <c r="K64" s="55">
        <v>100</v>
      </c>
    </row>
    <row r="65" spans="1:11" ht="14.25" customHeight="1" hidden="1">
      <c r="A65" s="16" t="s">
        <v>87</v>
      </c>
      <c r="B65" s="28"/>
      <c r="C65" s="27"/>
      <c r="D65" s="27"/>
      <c r="F65" s="43"/>
      <c r="G65" s="45" t="e">
        <f aca="true" t="shared" si="4" ref="G65:G86">F65/D65*100</f>
        <v>#DIV/0!</v>
      </c>
      <c r="H65" s="57"/>
      <c r="I65" s="55" t="e">
        <f t="shared" si="3"/>
        <v>#DIV/0!</v>
      </c>
      <c r="J65" s="58"/>
      <c r="K65" s="55"/>
    </row>
    <row r="66" spans="1:11" ht="15" hidden="1" thickBot="1">
      <c r="A66" s="17" t="s">
        <v>97</v>
      </c>
      <c r="B66" s="28"/>
      <c r="C66" s="27"/>
      <c r="D66" s="27"/>
      <c r="F66" s="43"/>
      <c r="G66" s="45" t="e">
        <f t="shared" si="4"/>
        <v>#DIV/0!</v>
      </c>
      <c r="H66" s="57"/>
      <c r="I66" s="55" t="e">
        <f t="shared" si="3"/>
        <v>#DIV/0!</v>
      </c>
      <c r="J66" s="58"/>
      <c r="K66" s="55"/>
    </row>
    <row r="67" spans="1:11" ht="14.25" customHeight="1" hidden="1">
      <c r="A67" s="10" t="s">
        <v>82</v>
      </c>
      <c r="B67" s="28"/>
      <c r="C67" s="27"/>
      <c r="D67" s="27"/>
      <c r="F67" s="43"/>
      <c r="G67" s="45" t="e">
        <f t="shared" si="4"/>
        <v>#DIV/0!</v>
      </c>
      <c r="H67" s="57"/>
      <c r="I67" s="55" t="e">
        <f t="shared" si="3"/>
        <v>#DIV/0!</v>
      </c>
      <c r="J67" s="58"/>
      <c r="K67" s="55"/>
    </row>
    <row r="68" spans="1:11" ht="14.25" customHeight="1" hidden="1">
      <c r="A68" s="16" t="s">
        <v>83</v>
      </c>
      <c r="B68" s="28"/>
      <c r="C68" s="27"/>
      <c r="D68" s="27"/>
      <c r="F68" s="43"/>
      <c r="G68" s="45" t="e">
        <f t="shared" si="4"/>
        <v>#DIV/0!</v>
      </c>
      <c r="H68" s="57"/>
      <c r="I68" s="55" t="e">
        <f t="shared" si="3"/>
        <v>#DIV/0!</v>
      </c>
      <c r="J68" s="58"/>
      <c r="K68" s="55"/>
    </row>
    <row r="69" spans="1:11" ht="60.75" hidden="1" thickBot="1">
      <c r="A69" s="16" t="s">
        <v>84</v>
      </c>
      <c r="B69" s="28"/>
      <c r="C69" s="27"/>
      <c r="D69" s="27"/>
      <c r="F69" s="43"/>
      <c r="G69" s="45" t="e">
        <f t="shared" si="4"/>
        <v>#DIV/0!</v>
      </c>
      <c r="H69" s="57"/>
      <c r="I69" s="55" t="e">
        <f t="shared" si="3"/>
        <v>#DIV/0!</v>
      </c>
      <c r="J69" s="58"/>
      <c r="K69" s="55"/>
    </row>
    <row r="70" spans="1:11" ht="14.25" customHeight="1" hidden="1">
      <c r="A70" s="16" t="s">
        <v>87</v>
      </c>
      <c r="B70" s="28"/>
      <c r="C70" s="27"/>
      <c r="D70" s="27"/>
      <c r="F70" s="43"/>
      <c r="G70" s="45" t="e">
        <f t="shared" si="4"/>
        <v>#DIV/0!</v>
      </c>
      <c r="H70" s="57"/>
      <c r="I70" s="55" t="e">
        <f t="shared" si="3"/>
        <v>#DIV/0!</v>
      </c>
      <c r="J70" s="58"/>
      <c r="K70" s="55"/>
    </row>
    <row r="71" spans="1:11" ht="45.75" hidden="1" thickBot="1">
      <c r="A71" s="18" t="s">
        <v>88</v>
      </c>
      <c r="B71" s="28"/>
      <c r="C71" s="27"/>
      <c r="D71" s="27"/>
      <c r="F71" s="43"/>
      <c r="G71" s="45" t="e">
        <f t="shared" si="4"/>
        <v>#DIV/0!</v>
      </c>
      <c r="H71" s="57"/>
      <c r="I71" s="55" t="e">
        <f t="shared" si="3"/>
        <v>#DIV/0!</v>
      </c>
      <c r="J71" s="58"/>
      <c r="K71" s="55"/>
    </row>
    <row r="72" spans="1:11" ht="14.25" customHeight="1" hidden="1">
      <c r="A72" s="19" t="s">
        <v>83</v>
      </c>
      <c r="B72" s="28"/>
      <c r="C72" s="27"/>
      <c r="D72" s="27"/>
      <c r="F72" s="43"/>
      <c r="G72" s="45" t="e">
        <f t="shared" si="4"/>
        <v>#DIV/0!</v>
      </c>
      <c r="H72" s="57"/>
      <c r="I72" s="55" t="e">
        <f t="shared" si="3"/>
        <v>#DIV/0!</v>
      </c>
      <c r="J72" s="58"/>
      <c r="K72" s="55"/>
    </row>
    <row r="73" spans="1:11" ht="90.75" hidden="1" thickBot="1">
      <c r="A73" s="19" t="s">
        <v>84</v>
      </c>
      <c r="B73" s="28"/>
      <c r="C73" s="27"/>
      <c r="D73" s="27"/>
      <c r="F73" s="43"/>
      <c r="G73" s="45" t="e">
        <f t="shared" si="4"/>
        <v>#DIV/0!</v>
      </c>
      <c r="H73" s="57"/>
      <c r="I73" s="55" t="e">
        <f t="shared" si="3"/>
        <v>#DIV/0!</v>
      </c>
      <c r="J73" s="58"/>
      <c r="K73" s="55"/>
    </row>
    <row r="74" spans="1:11" ht="14.25" customHeight="1" hidden="1">
      <c r="A74" s="19" t="s">
        <v>87</v>
      </c>
      <c r="B74" s="28"/>
      <c r="C74" s="27"/>
      <c r="D74" s="27"/>
      <c r="F74" s="43"/>
      <c r="G74" s="45" t="e">
        <f t="shared" si="4"/>
        <v>#DIV/0!</v>
      </c>
      <c r="H74" s="57"/>
      <c r="I74" s="55" t="e">
        <f t="shared" si="3"/>
        <v>#DIV/0!</v>
      </c>
      <c r="J74" s="58"/>
      <c r="K74" s="55"/>
    </row>
    <row r="75" spans="1:11" ht="14.25" customHeight="1" hidden="1">
      <c r="A75" s="10" t="s">
        <v>89</v>
      </c>
      <c r="B75" s="28"/>
      <c r="C75" s="27"/>
      <c r="D75" s="27"/>
      <c r="F75" s="43"/>
      <c r="G75" s="45" t="e">
        <f t="shared" si="4"/>
        <v>#DIV/0!</v>
      </c>
      <c r="H75" s="57"/>
      <c r="I75" s="55" t="e">
        <f t="shared" si="3"/>
        <v>#DIV/0!</v>
      </c>
      <c r="J75" s="58"/>
      <c r="K75" s="55"/>
    </row>
    <row r="76" spans="1:11" ht="14.25" customHeight="1" hidden="1">
      <c r="A76" s="16" t="s">
        <v>83</v>
      </c>
      <c r="B76" s="28"/>
      <c r="C76" s="27"/>
      <c r="D76" s="27"/>
      <c r="F76" s="43"/>
      <c r="G76" s="45" t="e">
        <f t="shared" si="4"/>
        <v>#DIV/0!</v>
      </c>
      <c r="H76" s="57"/>
      <c r="I76" s="55" t="e">
        <f t="shared" si="3"/>
        <v>#DIV/0!</v>
      </c>
      <c r="J76" s="58"/>
      <c r="K76" s="55"/>
    </row>
    <row r="77" spans="1:11" ht="14.25" customHeight="1" hidden="1">
      <c r="A77" s="16" t="s">
        <v>84</v>
      </c>
      <c r="B77" s="28"/>
      <c r="C77" s="27"/>
      <c r="D77" s="27"/>
      <c r="F77" s="43"/>
      <c r="G77" s="45" t="e">
        <f t="shared" si="4"/>
        <v>#DIV/0!</v>
      </c>
      <c r="H77" s="57"/>
      <c r="I77" s="55" t="e">
        <f t="shared" si="3"/>
        <v>#DIV/0!</v>
      </c>
      <c r="J77" s="58"/>
      <c r="K77" s="55"/>
    </row>
    <row r="78" spans="1:11" ht="14.25" customHeight="1" hidden="1">
      <c r="A78" s="16" t="s">
        <v>87</v>
      </c>
      <c r="B78" s="28"/>
      <c r="C78" s="27"/>
      <c r="D78" s="27"/>
      <c r="F78" s="43"/>
      <c r="G78" s="45" t="e">
        <f t="shared" si="4"/>
        <v>#DIV/0!</v>
      </c>
      <c r="H78" s="57"/>
      <c r="I78" s="55" t="e">
        <f t="shared" si="3"/>
        <v>#DIV/0!</v>
      </c>
      <c r="J78" s="58"/>
      <c r="K78" s="55"/>
    </row>
    <row r="79" spans="1:11" ht="14.25" customHeight="1" hidden="1">
      <c r="A79" s="10" t="s">
        <v>90</v>
      </c>
      <c r="B79" s="28"/>
      <c r="C79" s="27"/>
      <c r="D79" s="27"/>
      <c r="F79" s="43"/>
      <c r="G79" s="45" t="e">
        <f t="shared" si="4"/>
        <v>#DIV/0!</v>
      </c>
      <c r="H79" s="57"/>
      <c r="I79" s="55" t="e">
        <f t="shared" si="3"/>
        <v>#DIV/0!</v>
      </c>
      <c r="J79" s="58"/>
      <c r="K79" s="55"/>
    </row>
    <row r="80" spans="1:11" ht="14.25" customHeight="1" hidden="1">
      <c r="A80" s="10" t="s">
        <v>91</v>
      </c>
      <c r="B80" s="28"/>
      <c r="C80" s="27"/>
      <c r="D80" s="27"/>
      <c r="F80" s="43"/>
      <c r="G80" s="45" t="e">
        <f t="shared" si="4"/>
        <v>#DIV/0!</v>
      </c>
      <c r="H80" s="57"/>
      <c r="I80" s="55" t="e">
        <f t="shared" si="3"/>
        <v>#DIV/0!</v>
      </c>
      <c r="J80" s="58"/>
      <c r="K80" s="55"/>
    </row>
    <row r="81" spans="1:11" ht="16.5" customHeight="1" hidden="1">
      <c r="A81" s="10"/>
      <c r="B81" s="28"/>
      <c r="C81" s="27"/>
      <c r="D81" s="27"/>
      <c r="F81" s="43"/>
      <c r="G81" s="45" t="e">
        <f t="shared" si="4"/>
        <v>#DIV/0!</v>
      </c>
      <c r="H81" s="57"/>
      <c r="I81" s="55" t="e">
        <f t="shared" si="3"/>
        <v>#DIV/0!</v>
      </c>
      <c r="J81" s="58"/>
      <c r="K81" s="55"/>
    </row>
    <row r="82" spans="1:11" ht="30.75" thickBot="1">
      <c r="A82" s="11" t="s">
        <v>55</v>
      </c>
      <c r="B82" s="28">
        <v>39684</v>
      </c>
      <c r="C82" s="27" t="e">
        <f>(B82*100)/#REF!</f>
        <v>#REF!</v>
      </c>
      <c r="D82" s="27">
        <v>39684</v>
      </c>
      <c r="F82" s="57">
        <v>42325</v>
      </c>
      <c r="G82" s="45">
        <f t="shared" si="4"/>
        <v>106.65507509323658</v>
      </c>
      <c r="H82" s="57">
        <v>39684</v>
      </c>
      <c r="I82" s="55">
        <f>H82/F82*100</f>
        <v>93.76018901358535</v>
      </c>
      <c r="J82" s="58">
        <v>39684</v>
      </c>
      <c r="K82" s="55">
        <f>J82/H82*100</f>
        <v>100</v>
      </c>
    </row>
    <row r="83" spans="1:11" ht="30.75" hidden="1" thickBot="1">
      <c r="A83" s="11" t="s">
        <v>56</v>
      </c>
      <c r="B83" s="28"/>
      <c r="C83" s="27"/>
      <c r="D83" s="27"/>
      <c r="F83" s="43"/>
      <c r="G83" s="45" t="e">
        <f t="shared" si="4"/>
        <v>#DIV/0!</v>
      </c>
      <c r="H83" s="57"/>
      <c r="I83" s="55" t="e">
        <f>H83/F83*100</f>
        <v>#DIV/0!</v>
      </c>
      <c r="J83" s="58"/>
      <c r="K83" s="55"/>
    </row>
    <row r="84" spans="1:11" ht="30.75" hidden="1" thickBot="1">
      <c r="A84" s="11" t="s">
        <v>57</v>
      </c>
      <c r="B84" s="28"/>
      <c r="C84" s="27"/>
      <c r="D84" s="27"/>
      <c r="F84" s="43"/>
      <c r="G84" s="45" t="e">
        <f t="shared" si="4"/>
        <v>#DIV/0!</v>
      </c>
      <c r="H84" s="57"/>
      <c r="I84" s="55" t="e">
        <f>H84/F84*100</f>
        <v>#DIV/0!</v>
      </c>
      <c r="J84" s="58"/>
      <c r="K84" s="55"/>
    </row>
    <row r="85" spans="1:11" ht="15.75" thickBot="1">
      <c r="A85" s="67">
        <v>1</v>
      </c>
      <c r="B85" s="68">
        <v>2</v>
      </c>
      <c r="C85" s="69"/>
      <c r="D85" s="69">
        <v>3</v>
      </c>
      <c r="E85" s="70"/>
      <c r="F85" s="71">
        <v>4</v>
      </c>
      <c r="G85" s="72">
        <v>5</v>
      </c>
      <c r="H85" s="73">
        <v>6</v>
      </c>
      <c r="I85" s="72">
        <v>7</v>
      </c>
      <c r="J85" s="73">
        <v>8</v>
      </c>
      <c r="K85" s="74">
        <v>9</v>
      </c>
    </row>
    <row r="86" spans="1:11" ht="75.75" thickBot="1">
      <c r="A86" s="11" t="s">
        <v>58</v>
      </c>
      <c r="B86" s="28">
        <v>113275</v>
      </c>
      <c r="C86" s="27" t="e">
        <f>(B86*100)/#REF!</f>
        <v>#REF!</v>
      </c>
      <c r="D86" s="27">
        <v>127562</v>
      </c>
      <c r="F86" s="57">
        <v>132600</v>
      </c>
      <c r="G86" s="45">
        <f t="shared" si="4"/>
        <v>103.94945203116916</v>
      </c>
      <c r="H86" s="57">
        <v>139125</v>
      </c>
      <c r="I86" s="56">
        <f>H86/F86*100</f>
        <v>104.92081447963801</v>
      </c>
      <c r="J86" s="58">
        <v>150115</v>
      </c>
      <c r="K86" s="56">
        <f>J86/H86*100</f>
        <v>107.8993710691824</v>
      </c>
    </row>
    <row r="87" spans="1:11" ht="42" customHeight="1">
      <c r="A87" s="11" t="s">
        <v>59</v>
      </c>
      <c r="B87" s="82" t="s">
        <v>99</v>
      </c>
      <c r="C87" s="83"/>
      <c r="D87" s="83"/>
      <c r="E87" s="83"/>
      <c r="F87" s="83"/>
      <c r="G87" s="84"/>
      <c r="H87" s="83"/>
      <c r="I87" s="84"/>
      <c r="J87" s="40"/>
      <c r="K87" s="75"/>
    </row>
    <row r="88" spans="1:11" ht="45.75" thickBot="1">
      <c r="A88" s="11" t="s">
        <v>60</v>
      </c>
      <c r="B88" s="82" t="s">
        <v>100</v>
      </c>
      <c r="C88" s="83"/>
      <c r="D88" s="83"/>
      <c r="E88" s="83"/>
      <c r="F88" s="83"/>
      <c r="G88" s="89"/>
      <c r="H88" s="83"/>
      <c r="I88" s="89"/>
      <c r="J88" s="40"/>
      <c r="K88" s="60"/>
    </row>
    <row r="89" spans="1:11" ht="30.75" customHeight="1" thickBot="1">
      <c r="A89" s="11" t="s">
        <v>61</v>
      </c>
      <c r="B89" s="28">
        <v>14805</v>
      </c>
      <c r="C89" s="27" t="e">
        <f>(B89*100)/#REF!</f>
        <v>#REF!</v>
      </c>
      <c r="D89" s="27">
        <v>14805</v>
      </c>
      <c r="F89" s="27">
        <v>14805</v>
      </c>
      <c r="G89" s="45">
        <f>F89/D89*100</f>
        <v>100</v>
      </c>
      <c r="H89" s="57">
        <v>14805</v>
      </c>
      <c r="I89" s="45">
        <f>H89/F89*100</f>
        <v>100</v>
      </c>
      <c r="J89" s="58">
        <v>14805</v>
      </c>
      <c r="K89" s="45">
        <v>100</v>
      </c>
    </row>
    <row r="90" spans="1:11" ht="60.75" thickBot="1">
      <c r="A90" s="11" t="s">
        <v>65</v>
      </c>
      <c r="B90" s="28">
        <v>11387</v>
      </c>
      <c r="C90" s="27" t="e">
        <f>(B90*100)/#REF!</f>
        <v>#REF!</v>
      </c>
      <c r="D90" s="27">
        <v>11387</v>
      </c>
      <c r="F90" s="27">
        <v>11387</v>
      </c>
      <c r="G90" s="45">
        <f aca="true" t="shared" si="5" ref="G90:G96">F90/D90*100</f>
        <v>100</v>
      </c>
      <c r="H90" s="57">
        <v>11387</v>
      </c>
      <c r="I90" s="45">
        <f aca="true" t="shared" si="6" ref="I90:I96">H90/F90*100</f>
        <v>100</v>
      </c>
      <c r="J90" s="58">
        <v>11387</v>
      </c>
      <c r="K90" s="55">
        <v>100</v>
      </c>
    </row>
    <row r="91" spans="1:11" ht="16.5" customHeight="1" thickBot="1">
      <c r="A91" s="14" t="s">
        <v>7</v>
      </c>
      <c r="B91" s="28"/>
      <c r="C91" s="27"/>
      <c r="D91" s="27"/>
      <c r="F91" s="27"/>
      <c r="G91" s="45"/>
      <c r="H91" s="57"/>
      <c r="I91" s="45"/>
      <c r="J91" s="58"/>
      <c r="K91" s="55"/>
    </row>
    <row r="92" spans="1:11" ht="45.75" customHeight="1" thickBot="1">
      <c r="A92" s="10" t="s">
        <v>8</v>
      </c>
      <c r="B92" s="36">
        <v>0.029</v>
      </c>
      <c r="C92" s="36"/>
      <c r="D92" s="36">
        <v>0.023</v>
      </c>
      <c r="F92" s="36">
        <v>0.026</v>
      </c>
      <c r="G92" s="45">
        <f t="shared" si="5"/>
        <v>113.04347826086956</v>
      </c>
      <c r="H92" s="43">
        <v>0.024</v>
      </c>
      <c r="I92" s="45">
        <f t="shared" si="6"/>
        <v>92.3076923076923</v>
      </c>
      <c r="J92" s="40">
        <v>0.025</v>
      </c>
      <c r="K92" s="55">
        <f>J92/H92*100</f>
        <v>104.16666666666667</v>
      </c>
    </row>
    <row r="93" spans="1:11" ht="29.25" thickBot="1">
      <c r="A93" s="20" t="s">
        <v>9</v>
      </c>
      <c r="B93" s="37">
        <v>0.085</v>
      </c>
      <c r="C93" s="36" t="e">
        <f>(B93*100)/#REF!</f>
        <v>#REF!</v>
      </c>
      <c r="D93" s="36">
        <v>0.09</v>
      </c>
      <c r="F93" s="36">
        <f>F94+F97</f>
        <v>0.095</v>
      </c>
      <c r="G93" s="45">
        <f t="shared" si="5"/>
        <v>105.55555555555556</v>
      </c>
      <c r="H93" s="43">
        <v>0.092</v>
      </c>
      <c r="I93" s="45">
        <f t="shared" si="6"/>
        <v>96.84210526315789</v>
      </c>
      <c r="J93" s="40">
        <v>0.094</v>
      </c>
      <c r="K93" s="55">
        <f>(J93*100)/H93</f>
        <v>102.17391304347827</v>
      </c>
    </row>
    <row r="94" spans="1:11" ht="36.75" customHeight="1" thickBot="1">
      <c r="A94" s="10" t="s">
        <v>10</v>
      </c>
      <c r="B94" s="37">
        <v>0.085</v>
      </c>
      <c r="C94" s="36" t="e">
        <f>(B94*100)/#REF!</f>
        <v>#REF!</v>
      </c>
      <c r="D94" s="36">
        <v>0.09</v>
      </c>
      <c r="F94" s="36">
        <v>0.095</v>
      </c>
      <c r="G94" s="45">
        <f t="shared" si="5"/>
        <v>105.55555555555556</v>
      </c>
      <c r="H94" s="43">
        <v>0.092</v>
      </c>
      <c r="I94" s="45">
        <f t="shared" si="6"/>
        <v>96.84210526315789</v>
      </c>
      <c r="J94" s="40">
        <v>0.094</v>
      </c>
      <c r="K94" s="55">
        <f>(J94*100)/H94</f>
        <v>102.17391304347827</v>
      </c>
    </row>
    <row r="95" spans="1:11" ht="30.75" hidden="1" thickBot="1">
      <c r="A95" s="10" t="s">
        <v>11</v>
      </c>
      <c r="B95" s="28"/>
      <c r="C95" s="27"/>
      <c r="D95" s="27"/>
      <c r="F95" s="27"/>
      <c r="G95" s="45" t="e">
        <f t="shared" si="5"/>
        <v>#DIV/0!</v>
      </c>
      <c r="H95" s="57"/>
      <c r="I95" s="45" t="e">
        <f t="shared" si="6"/>
        <v>#DIV/0!</v>
      </c>
      <c r="J95" s="58"/>
      <c r="K95" s="55"/>
    </row>
    <row r="96" spans="1:11" ht="30.75" hidden="1" thickBot="1">
      <c r="A96" s="10" t="s">
        <v>12</v>
      </c>
      <c r="B96" s="28"/>
      <c r="C96" s="27"/>
      <c r="D96" s="27"/>
      <c r="F96" s="27"/>
      <c r="G96" s="45" t="e">
        <f t="shared" si="5"/>
        <v>#DIV/0!</v>
      </c>
      <c r="H96" s="57"/>
      <c r="I96" s="45" t="e">
        <f t="shared" si="6"/>
        <v>#DIV/0!</v>
      </c>
      <c r="J96" s="58"/>
      <c r="K96" s="55"/>
    </row>
    <row r="97" spans="1:11" ht="35.25" customHeight="1" thickBot="1">
      <c r="A97" s="10" t="s">
        <v>13</v>
      </c>
      <c r="B97" s="28">
        <v>0</v>
      </c>
      <c r="C97" s="27"/>
      <c r="D97" s="27">
        <v>0</v>
      </c>
      <c r="F97" s="27">
        <v>0</v>
      </c>
      <c r="G97" s="56"/>
      <c r="H97" s="57"/>
      <c r="I97" s="45"/>
      <c r="J97" s="58"/>
      <c r="K97" s="56"/>
    </row>
    <row r="98" spans="1:9" ht="34.5" customHeight="1" thickBot="1">
      <c r="A98" s="20" t="s">
        <v>14</v>
      </c>
      <c r="B98" s="86"/>
      <c r="C98" s="87"/>
      <c r="D98" s="87"/>
      <c r="E98" s="87"/>
      <c r="F98" s="87"/>
      <c r="G98" s="88"/>
      <c r="H98" s="87"/>
      <c r="I98" s="88"/>
    </row>
    <row r="99" spans="1:11" ht="16.5" customHeight="1" hidden="1">
      <c r="A99" s="16" t="s">
        <v>12</v>
      </c>
      <c r="B99" s="27"/>
      <c r="C99" s="27"/>
      <c r="D99" s="28"/>
      <c r="E99" s="27"/>
      <c r="F99" s="27"/>
      <c r="G99" s="31"/>
      <c r="H99" s="27"/>
      <c r="I99" s="27"/>
      <c r="J99" s="27"/>
      <c r="K99" s="27"/>
    </row>
    <row r="100" spans="1:11" ht="16.5" customHeight="1" hidden="1">
      <c r="A100" s="16" t="s">
        <v>13</v>
      </c>
      <c r="B100" s="27"/>
      <c r="C100" s="27"/>
      <c r="D100" s="28"/>
      <c r="E100" s="27"/>
      <c r="F100" s="27"/>
      <c r="G100" s="54"/>
      <c r="H100" s="27"/>
      <c r="I100" s="59"/>
      <c r="J100" s="27"/>
      <c r="K100" s="59"/>
    </row>
    <row r="101" spans="1:11" ht="90.75" thickBot="1">
      <c r="A101" s="10" t="s">
        <v>15</v>
      </c>
      <c r="B101" s="37">
        <v>0.085</v>
      </c>
      <c r="C101" s="36" t="e">
        <f>(B101*100)/#REF!</f>
        <v>#REF!</v>
      </c>
      <c r="D101" s="36">
        <v>0.09</v>
      </c>
      <c r="F101" s="36">
        <v>0.087</v>
      </c>
      <c r="G101" s="45">
        <f>F101/D101*100</f>
        <v>96.66666666666667</v>
      </c>
      <c r="H101" s="40">
        <v>0.092</v>
      </c>
      <c r="I101" s="45">
        <f>H101/F101*100</f>
        <v>105.74712643678161</v>
      </c>
      <c r="J101" s="40">
        <v>0.094</v>
      </c>
      <c r="K101" s="45">
        <f>J101/H101*100</f>
        <v>102.17391304347827</v>
      </c>
    </row>
    <row r="102" spans="1:11" ht="15" thickBot="1">
      <c r="A102" s="20" t="s">
        <v>16</v>
      </c>
      <c r="B102" s="28">
        <f>B103</f>
        <v>500</v>
      </c>
      <c r="C102" s="27" t="e">
        <f>C103</f>
        <v>#REF!</v>
      </c>
      <c r="D102" s="27">
        <f>D103</f>
        <v>500</v>
      </c>
      <c r="F102" s="43"/>
      <c r="G102" s="45">
        <f aca="true" t="shared" si="7" ref="G102:G136">F102/D102*100</f>
        <v>0</v>
      </c>
      <c r="H102" s="58">
        <v>500</v>
      </c>
      <c r="I102" s="45"/>
      <c r="J102" s="58">
        <v>500</v>
      </c>
      <c r="K102" s="55">
        <f aca="true" t="shared" si="8" ref="K102:K107">(J102*100)/H102</f>
        <v>100</v>
      </c>
    </row>
    <row r="103" spans="1:11" ht="45.75" thickBot="1">
      <c r="A103" s="10" t="s">
        <v>17</v>
      </c>
      <c r="B103" s="28">
        <v>500</v>
      </c>
      <c r="C103" s="27" t="e">
        <f>(B103*100)/#REF!</f>
        <v>#REF!</v>
      </c>
      <c r="D103" s="27">
        <v>500</v>
      </c>
      <c r="F103" s="27">
        <v>500</v>
      </c>
      <c r="G103" s="45">
        <f t="shared" si="7"/>
        <v>100</v>
      </c>
      <c r="H103" s="58">
        <v>500</v>
      </c>
      <c r="I103" s="45">
        <f aca="true" t="shared" si="9" ref="I103:I136">H103/F103*100</f>
        <v>100</v>
      </c>
      <c r="J103" s="58">
        <v>500</v>
      </c>
      <c r="K103" s="55">
        <f t="shared" si="8"/>
        <v>100</v>
      </c>
    </row>
    <row r="104" spans="1:11" ht="28.5" customHeight="1" hidden="1">
      <c r="A104" s="10" t="s">
        <v>18</v>
      </c>
      <c r="B104" s="28"/>
      <c r="C104" s="27"/>
      <c r="D104" s="27"/>
      <c r="F104" s="27"/>
      <c r="G104" s="45" t="e">
        <f t="shared" si="7"/>
        <v>#DIV/0!</v>
      </c>
      <c r="H104" s="58"/>
      <c r="I104" s="45" t="e">
        <f t="shared" si="9"/>
        <v>#DIV/0!</v>
      </c>
      <c r="J104" s="58"/>
      <c r="K104" s="55" t="e">
        <f t="shared" si="8"/>
        <v>#DIV/0!</v>
      </c>
    </row>
    <row r="105" spans="1:11" ht="15" customHeight="1" hidden="1">
      <c r="A105" s="10" t="s">
        <v>19</v>
      </c>
      <c r="B105" s="28"/>
      <c r="C105" s="27"/>
      <c r="D105" s="27"/>
      <c r="F105" s="27"/>
      <c r="G105" s="45" t="e">
        <f t="shared" si="7"/>
        <v>#DIV/0!</v>
      </c>
      <c r="H105" s="58"/>
      <c r="I105" s="45" t="e">
        <f t="shared" si="9"/>
        <v>#DIV/0!</v>
      </c>
      <c r="J105" s="58"/>
      <c r="K105" s="55" t="e">
        <f t="shared" si="8"/>
        <v>#DIV/0!</v>
      </c>
    </row>
    <row r="106" spans="1:11" ht="14.25" customHeight="1" hidden="1">
      <c r="A106" s="10" t="s">
        <v>20</v>
      </c>
      <c r="B106" s="28"/>
      <c r="C106" s="27"/>
      <c r="D106" s="27"/>
      <c r="F106" s="27"/>
      <c r="G106" s="45" t="e">
        <f t="shared" si="7"/>
        <v>#DIV/0!</v>
      </c>
      <c r="H106" s="58"/>
      <c r="I106" s="45" t="e">
        <f t="shared" si="9"/>
        <v>#DIV/0!</v>
      </c>
      <c r="J106" s="58"/>
      <c r="K106" s="55" t="e">
        <f t="shared" si="8"/>
        <v>#DIV/0!</v>
      </c>
    </row>
    <row r="107" spans="1:11" ht="28.5" customHeight="1" hidden="1">
      <c r="A107" s="10" t="s">
        <v>21</v>
      </c>
      <c r="B107" s="28"/>
      <c r="C107" s="27"/>
      <c r="D107" s="27"/>
      <c r="F107" s="27"/>
      <c r="G107" s="45" t="e">
        <f t="shared" si="7"/>
        <v>#DIV/0!</v>
      </c>
      <c r="H107" s="58"/>
      <c r="I107" s="45" t="e">
        <f t="shared" si="9"/>
        <v>#DIV/0!</v>
      </c>
      <c r="J107" s="58"/>
      <c r="K107" s="55" t="e">
        <f t="shared" si="8"/>
        <v>#DIV/0!</v>
      </c>
    </row>
    <row r="108" spans="1:11" ht="60.75" thickBot="1">
      <c r="A108" s="10" t="s">
        <v>22</v>
      </c>
      <c r="B108" s="28">
        <v>19.1</v>
      </c>
      <c r="C108" s="27" t="e">
        <f>(B108*100)/#REF!</f>
        <v>#REF!</v>
      </c>
      <c r="D108" s="27">
        <v>19.2</v>
      </c>
      <c r="F108" s="27">
        <v>19.2</v>
      </c>
      <c r="G108" s="45">
        <f t="shared" si="7"/>
        <v>100</v>
      </c>
      <c r="H108" s="58">
        <v>19.3</v>
      </c>
      <c r="I108" s="45">
        <f t="shared" si="9"/>
        <v>100.52083333333334</v>
      </c>
      <c r="J108" s="58">
        <v>19.4</v>
      </c>
      <c r="K108" s="55">
        <f>J108/H108*100</f>
        <v>100.51813471502588</v>
      </c>
    </row>
    <row r="109" spans="1:11" ht="43.5" thickBot="1">
      <c r="A109" s="20" t="s">
        <v>23</v>
      </c>
      <c r="B109" s="28"/>
      <c r="C109" s="27"/>
      <c r="D109" s="27"/>
      <c r="F109" s="27"/>
      <c r="G109" s="45"/>
      <c r="H109" s="58"/>
      <c r="I109" s="45"/>
      <c r="J109" s="58"/>
      <c r="K109" s="55"/>
    </row>
    <row r="110" spans="1:11" ht="16.5" customHeight="1" hidden="1">
      <c r="A110" s="10" t="s">
        <v>32</v>
      </c>
      <c r="B110" s="28"/>
      <c r="C110" s="27"/>
      <c r="D110" s="27"/>
      <c r="F110" s="43"/>
      <c r="G110" s="45" t="e">
        <f t="shared" si="7"/>
        <v>#DIV/0!</v>
      </c>
      <c r="H110" s="58"/>
      <c r="I110" s="45" t="e">
        <f t="shared" si="9"/>
        <v>#DIV/0!</v>
      </c>
      <c r="J110" s="58"/>
      <c r="K110" s="55" t="e">
        <f>(J110*100)/H110</f>
        <v>#DIV/0!</v>
      </c>
    </row>
    <row r="111" spans="1:11" ht="16.5" customHeight="1" hidden="1">
      <c r="A111" s="10" t="s">
        <v>93</v>
      </c>
      <c r="B111" s="28"/>
      <c r="C111" s="27"/>
      <c r="D111" s="27"/>
      <c r="F111" s="43"/>
      <c r="G111" s="45" t="e">
        <f t="shared" si="7"/>
        <v>#DIV/0!</v>
      </c>
      <c r="H111" s="58"/>
      <c r="I111" s="45" t="e">
        <f t="shared" si="9"/>
        <v>#DIV/0!</v>
      </c>
      <c r="J111" s="58"/>
      <c r="K111" s="55" t="e">
        <f>(J111*100)/H111</f>
        <v>#DIV/0!</v>
      </c>
    </row>
    <row r="112" spans="1:11" ht="28.5" customHeight="1" hidden="1">
      <c r="A112" s="10" t="s">
        <v>43</v>
      </c>
      <c r="B112" s="28"/>
      <c r="C112" s="27"/>
      <c r="D112" s="27"/>
      <c r="F112" s="43"/>
      <c r="G112" s="45" t="e">
        <f t="shared" si="7"/>
        <v>#DIV/0!</v>
      </c>
      <c r="H112" s="58"/>
      <c r="I112" s="45" t="e">
        <f t="shared" si="9"/>
        <v>#DIV/0!</v>
      </c>
      <c r="J112" s="58"/>
      <c r="K112" s="55" t="e">
        <f>(J112*100)/H112</f>
        <v>#DIV/0!</v>
      </c>
    </row>
    <row r="113" spans="1:11" ht="30.75" hidden="1" thickBot="1">
      <c r="A113" s="10" t="s">
        <v>33</v>
      </c>
      <c r="B113" s="28"/>
      <c r="C113" s="27"/>
      <c r="D113" s="27"/>
      <c r="F113" s="43"/>
      <c r="G113" s="45" t="e">
        <f t="shared" si="7"/>
        <v>#DIV/0!</v>
      </c>
      <c r="H113" s="58"/>
      <c r="I113" s="45" t="e">
        <f t="shared" si="9"/>
        <v>#DIV/0!</v>
      </c>
      <c r="J113" s="58"/>
      <c r="K113" s="55" t="e">
        <f>(J113*100)/H113</f>
        <v>#DIV/0!</v>
      </c>
    </row>
    <row r="114" spans="1:11" ht="29.25" customHeight="1" thickBot="1">
      <c r="A114" s="10" t="s">
        <v>34</v>
      </c>
      <c r="B114" s="28">
        <v>0.001</v>
      </c>
      <c r="C114" s="27" t="e">
        <f>(B114*100)/#REF!</f>
        <v>#REF!</v>
      </c>
      <c r="D114" s="27">
        <v>0.001</v>
      </c>
      <c r="F114" s="27">
        <v>1</v>
      </c>
      <c r="G114" s="45"/>
      <c r="H114" s="58">
        <v>0.001</v>
      </c>
      <c r="I114" s="45">
        <f t="shared" si="9"/>
        <v>0.1</v>
      </c>
      <c r="J114" s="58">
        <v>0.001</v>
      </c>
      <c r="K114" s="55">
        <f>(J114*100)/H114</f>
        <v>100</v>
      </c>
    </row>
    <row r="115" spans="1:11" ht="30" customHeight="1" thickBot="1">
      <c r="A115" s="10" t="s">
        <v>44</v>
      </c>
      <c r="B115" s="28"/>
      <c r="C115" s="27"/>
      <c r="D115" s="27"/>
      <c r="F115" s="43"/>
      <c r="G115" s="45"/>
      <c r="H115" s="58"/>
      <c r="I115" s="45"/>
      <c r="J115" s="58"/>
      <c r="K115" s="55"/>
    </row>
    <row r="116" spans="1:11" ht="30" customHeight="1" thickBot="1">
      <c r="A116" s="10" t="s">
        <v>24</v>
      </c>
      <c r="B116" s="28">
        <v>24</v>
      </c>
      <c r="C116" s="27">
        <v>100</v>
      </c>
      <c r="D116" s="27">
        <v>24</v>
      </c>
      <c r="F116" s="27">
        <v>26</v>
      </c>
      <c r="G116" s="45">
        <f t="shared" si="7"/>
        <v>108.33333333333333</v>
      </c>
      <c r="H116" s="58">
        <v>24</v>
      </c>
      <c r="I116" s="45">
        <f t="shared" si="9"/>
        <v>92.3076923076923</v>
      </c>
      <c r="J116" s="58">
        <v>24</v>
      </c>
      <c r="K116" s="55">
        <f>(J116*100)/H116</f>
        <v>100</v>
      </c>
    </row>
    <row r="117" spans="1:11" ht="28.5" customHeight="1" thickBot="1">
      <c r="A117" s="10" t="s">
        <v>92</v>
      </c>
      <c r="B117" s="28">
        <v>30</v>
      </c>
      <c r="C117" s="27"/>
      <c r="D117" s="27">
        <v>30</v>
      </c>
      <c r="F117" s="27">
        <v>30</v>
      </c>
      <c r="G117" s="45">
        <f t="shared" si="7"/>
        <v>100</v>
      </c>
      <c r="H117" s="58"/>
      <c r="I117" s="45">
        <f t="shared" si="9"/>
        <v>0</v>
      </c>
      <c r="J117" s="58"/>
      <c r="K117" s="55"/>
    </row>
    <row r="118" spans="1:11" ht="30" customHeight="1" thickBot="1">
      <c r="A118" s="10" t="s">
        <v>79</v>
      </c>
      <c r="B118" s="28">
        <v>1261.9</v>
      </c>
      <c r="C118" s="27" t="e">
        <f>(B118*100)/#REF!</f>
        <v>#REF!</v>
      </c>
      <c r="D118" s="27">
        <v>1261.9</v>
      </c>
      <c r="F118" s="27">
        <v>1261.9</v>
      </c>
      <c r="G118" s="45">
        <f t="shared" si="7"/>
        <v>100</v>
      </c>
      <c r="H118" s="58">
        <v>1261.9</v>
      </c>
      <c r="I118" s="45">
        <f t="shared" si="9"/>
        <v>100</v>
      </c>
      <c r="J118" s="58">
        <v>1261.9</v>
      </c>
      <c r="K118" s="55">
        <f>(J118*100)/H118</f>
        <v>100</v>
      </c>
    </row>
    <row r="119" spans="1:11" ht="33" customHeight="1" thickBot="1">
      <c r="A119" s="10" t="s">
        <v>94</v>
      </c>
      <c r="B119" s="28">
        <v>44</v>
      </c>
      <c r="C119" s="27" t="e">
        <f>(B119*100)/#REF!</f>
        <v>#REF!</v>
      </c>
      <c r="D119" s="27">
        <v>50</v>
      </c>
      <c r="F119" s="27">
        <v>56</v>
      </c>
      <c r="G119" s="45">
        <f t="shared" si="7"/>
        <v>112.00000000000001</v>
      </c>
      <c r="H119" s="58">
        <v>62</v>
      </c>
      <c r="I119" s="45">
        <f t="shared" si="9"/>
        <v>110.71428571428572</v>
      </c>
      <c r="J119" s="58">
        <v>65</v>
      </c>
      <c r="K119" s="55">
        <f>J119/H119*100</f>
        <v>104.83870967741935</v>
      </c>
    </row>
    <row r="120" spans="1:11" s="70" customFormat="1" ht="33" customHeight="1" thickBot="1">
      <c r="A120" s="67">
        <v>1</v>
      </c>
      <c r="B120" s="68">
        <v>2</v>
      </c>
      <c r="C120" s="69"/>
      <c r="D120" s="69">
        <v>3</v>
      </c>
      <c r="F120" s="71">
        <v>4</v>
      </c>
      <c r="G120" s="72">
        <v>5</v>
      </c>
      <c r="H120" s="73">
        <v>6</v>
      </c>
      <c r="I120" s="72">
        <v>7</v>
      </c>
      <c r="J120" s="73">
        <v>8</v>
      </c>
      <c r="K120" s="74">
        <v>9</v>
      </c>
    </row>
    <row r="121" spans="1:11" ht="57.75" thickBot="1">
      <c r="A121" s="14" t="s">
        <v>35</v>
      </c>
      <c r="B121" s="61">
        <v>30</v>
      </c>
      <c r="C121" s="62" t="e">
        <f>(B121*100)/#REF!</f>
        <v>#REF!</v>
      </c>
      <c r="D121" s="62">
        <v>30</v>
      </c>
      <c r="E121" s="63"/>
      <c r="F121" s="64">
        <f>F123+F124+F125</f>
        <v>39</v>
      </c>
      <c r="G121" s="45">
        <f t="shared" si="7"/>
        <v>130</v>
      </c>
      <c r="H121" s="66">
        <v>30</v>
      </c>
      <c r="I121" s="45">
        <f t="shared" si="9"/>
        <v>76.92307692307693</v>
      </c>
      <c r="J121" s="66">
        <v>30</v>
      </c>
      <c r="K121" s="65">
        <f>(J121*100)/H121</f>
        <v>100</v>
      </c>
    </row>
    <row r="122" spans="1:11" ht="28.5" customHeight="1" hidden="1">
      <c r="A122" s="16" t="s">
        <v>67</v>
      </c>
      <c r="B122" s="28"/>
      <c r="C122" s="27"/>
      <c r="D122" s="27"/>
      <c r="F122" s="43"/>
      <c r="G122" s="45" t="e">
        <f t="shared" si="7"/>
        <v>#DIV/0!</v>
      </c>
      <c r="H122" s="58"/>
      <c r="I122" s="45" t="e">
        <f t="shared" si="9"/>
        <v>#DIV/0!</v>
      </c>
      <c r="J122" s="58"/>
      <c r="K122" s="55" t="e">
        <f>(J122*100)/H122</f>
        <v>#DIV/0!</v>
      </c>
    </row>
    <row r="123" spans="1:11" ht="50.25" customHeight="1" thickBot="1">
      <c r="A123" s="16" t="s">
        <v>68</v>
      </c>
      <c r="B123" s="28">
        <v>2</v>
      </c>
      <c r="C123" s="27" t="e">
        <f>(B123*100)/#REF!</f>
        <v>#REF!</v>
      </c>
      <c r="D123" s="27">
        <v>2</v>
      </c>
      <c r="F123" s="27">
        <v>2</v>
      </c>
      <c r="G123" s="45">
        <f t="shared" si="7"/>
        <v>100</v>
      </c>
      <c r="H123" s="58">
        <v>2</v>
      </c>
      <c r="I123" s="45">
        <f t="shared" si="9"/>
        <v>100</v>
      </c>
      <c r="J123" s="58">
        <v>2</v>
      </c>
      <c r="K123" s="55">
        <f>(J123*100)/H123</f>
        <v>100</v>
      </c>
    </row>
    <row r="124" spans="1:11" ht="47.25" customHeight="1" thickBot="1">
      <c r="A124" s="16" t="s">
        <v>69</v>
      </c>
      <c r="B124" s="28">
        <v>17</v>
      </c>
      <c r="C124" s="27" t="e">
        <f>(B124*100)/#REF!</f>
        <v>#REF!</v>
      </c>
      <c r="D124" s="27">
        <v>17</v>
      </c>
      <c r="F124" s="27">
        <v>17</v>
      </c>
      <c r="G124" s="45">
        <f t="shared" si="7"/>
        <v>100</v>
      </c>
      <c r="H124" s="25">
        <v>17</v>
      </c>
      <c r="I124" s="45">
        <f t="shared" si="9"/>
        <v>100</v>
      </c>
      <c r="J124" s="25">
        <v>17</v>
      </c>
      <c r="K124" s="55">
        <f>(J124*100)/H124</f>
        <v>100</v>
      </c>
    </row>
    <row r="125" spans="1:11" ht="40.5" customHeight="1" thickBot="1">
      <c r="A125" s="16" t="s">
        <v>66</v>
      </c>
      <c r="B125" s="28">
        <v>11</v>
      </c>
      <c r="C125" s="27" t="e">
        <f>(B125*100)/#REF!</f>
        <v>#REF!</v>
      </c>
      <c r="D125" s="27">
        <v>11</v>
      </c>
      <c r="F125" s="27">
        <v>20</v>
      </c>
      <c r="G125" s="45">
        <f t="shared" si="7"/>
        <v>181.8181818181818</v>
      </c>
      <c r="H125" s="58">
        <v>11</v>
      </c>
      <c r="I125" s="45">
        <f t="shared" si="9"/>
        <v>55.00000000000001</v>
      </c>
      <c r="J125" s="58">
        <v>11</v>
      </c>
      <c r="K125" s="55">
        <f>(J125*100)/H125</f>
        <v>100</v>
      </c>
    </row>
    <row r="126" spans="1:11" ht="29.25" thickBot="1">
      <c r="A126" s="14" t="s">
        <v>70</v>
      </c>
      <c r="B126" s="28"/>
      <c r="C126" s="27"/>
      <c r="D126" s="27"/>
      <c r="F126" s="43"/>
      <c r="G126" s="45"/>
      <c r="H126" s="58"/>
      <c r="I126" s="45"/>
      <c r="J126" s="58"/>
      <c r="K126" s="55"/>
    </row>
    <row r="127" spans="1:11" ht="30.75" thickBot="1">
      <c r="A127" s="10" t="s">
        <v>71</v>
      </c>
      <c r="B127" s="28">
        <v>3</v>
      </c>
      <c r="C127" s="27" t="e">
        <f>(B127*100)/#REF!</f>
        <v>#REF!</v>
      </c>
      <c r="D127" s="27">
        <v>3</v>
      </c>
      <c r="F127" s="27">
        <v>8</v>
      </c>
      <c r="G127" s="45">
        <f t="shared" si="7"/>
        <v>266.66666666666663</v>
      </c>
      <c r="H127" s="58">
        <v>8</v>
      </c>
      <c r="I127" s="45">
        <f t="shared" si="9"/>
        <v>100</v>
      </c>
      <c r="J127" s="58">
        <v>8</v>
      </c>
      <c r="K127" s="55">
        <f>(J127*100)/H127</f>
        <v>100</v>
      </c>
    </row>
    <row r="128" spans="1:11" ht="30.75" thickBot="1">
      <c r="A128" s="10" t="s">
        <v>72</v>
      </c>
      <c r="B128" s="28"/>
      <c r="C128" s="27"/>
      <c r="D128" s="27"/>
      <c r="F128" s="43"/>
      <c r="G128" s="45"/>
      <c r="H128" s="58"/>
      <c r="I128" s="45"/>
      <c r="J128" s="58"/>
      <c r="K128" s="55"/>
    </row>
    <row r="129" spans="1:11" ht="30.75" thickBot="1">
      <c r="A129" s="10" t="s">
        <v>73</v>
      </c>
      <c r="B129" s="28"/>
      <c r="C129" s="27"/>
      <c r="D129" s="27"/>
      <c r="F129" s="43"/>
      <c r="G129" s="45"/>
      <c r="H129" s="58"/>
      <c r="I129" s="45"/>
      <c r="J129" s="58"/>
      <c r="K129" s="55"/>
    </row>
    <row r="130" spans="1:11" ht="27" customHeight="1" thickBot="1">
      <c r="A130" s="10" t="s">
        <v>77</v>
      </c>
      <c r="B130" s="28">
        <v>18.1</v>
      </c>
      <c r="C130" s="27" t="e">
        <f>(B130*100)/#REF!</f>
        <v>#REF!</v>
      </c>
      <c r="D130" s="27">
        <v>18.1</v>
      </c>
      <c r="F130" s="27">
        <v>18.1</v>
      </c>
      <c r="G130" s="45">
        <f t="shared" si="7"/>
        <v>100</v>
      </c>
      <c r="H130" s="58">
        <v>18.1</v>
      </c>
      <c r="I130" s="45">
        <f t="shared" si="9"/>
        <v>100</v>
      </c>
      <c r="J130" s="58">
        <v>18.1</v>
      </c>
      <c r="K130" s="55">
        <f>(J130*100)/H130</f>
        <v>100</v>
      </c>
    </row>
    <row r="131" spans="1:11" ht="30.75" thickBot="1">
      <c r="A131" s="16" t="s">
        <v>74</v>
      </c>
      <c r="B131" s="28">
        <v>18.1</v>
      </c>
      <c r="C131" s="27" t="e">
        <f>(B131*100)/#REF!</f>
        <v>#REF!</v>
      </c>
      <c r="D131" s="27">
        <v>18.1</v>
      </c>
      <c r="F131" s="27">
        <v>18.1</v>
      </c>
      <c r="G131" s="45">
        <f t="shared" si="7"/>
        <v>100</v>
      </c>
      <c r="H131" s="58">
        <v>18.1</v>
      </c>
      <c r="I131" s="45">
        <f t="shared" si="9"/>
        <v>100</v>
      </c>
      <c r="J131" s="58">
        <v>18.1</v>
      </c>
      <c r="K131" s="55">
        <f>(J131*100)/H131</f>
        <v>100</v>
      </c>
    </row>
    <row r="132" spans="1:11" ht="60.75" thickBot="1">
      <c r="A132" s="15" t="s">
        <v>75</v>
      </c>
      <c r="B132" s="28"/>
      <c r="C132" s="27"/>
      <c r="D132" s="27"/>
      <c r="F132" s="27"/>
      <c r="G132" s="45"/>
      <c r="H132" s="58"/>
      <c r="I132" s="45"/>
      <c r="J132" s="58"/>
      <c r="K132" s="55"/>
    </row>
    <row r="133" spans="1:11" ht="45.75" thickBot="1">
      <c r="A133" s="15" t="s">
        <v>80</v>
      </c>
      <c r="B133" s="28">
        <v>416.7</v>
      </c>
      <c r="C133" s="27" t="e">
        <f>(B133*100)/#REF!</f>
        <v>#REF!</v>
      </c>
      <c r="D133" s="27">
        <v>416.7</v>
      </c>
      <c r="F133" s="27">
        <v>436.7</v>
      </c>
      <c r="G133" s="45">
        <f t="shared" si="7"/>
        <v>104.79961603071754</v>
      </c>
      <c r="H133" s="58">
        <v>416.7</v>
      </c>
      <c r="I133" s="45">
        <f t="shared" si="9"/>
        <v>95.42019693153195</v>
      </c>
      <c r="J133" s="58">
        <v>416.7</v>
      </c>
      <c r="K133" s="56">
        <f>(J133*100)/H133</f>
        <v>100</v>
      </c>
    </row>
    <row r="134" spans="1:11" ht="60" hidden="1">
      <c r="A134" s="15" t="s">
        <v>81</v>
      </c>
      <c r="B134" s="27"/>
      <c r="C134" s="27"/>
      <c r="D134" s="28"/>
      <c r="E134" s="27"/>
      <c r="F134" s="27"/>
      <c r="G134" s="44" t="e">
        <f t="shared" si="7"/>
        <v>#DIV/0!</v>
      </c>
      <c r="H134" s="27"/>
      <c r="I134" s="44" t="e">
        <f t="shared" si="9"/>
        <v>#DIV/0!</v>
      </c>
      <c r="J134" s="27"/>
      <c r="K134" s="22"/>
    </row>
    <row r="135" spans="1:11" ht="14.25" hidden="1">
      <c r="A135" s="21" t="s">
        <v>76</v>
      </c>
      <c r="B135" s="27"/>
      <c r="C135" s="27"/>
      <c r="D135" s="28"/>
      <c r="E135" s="27"/>
      <c r="F135" s="27"/>
      <c r="G135" s="44" t="e">
        <f t="shared" si="7"/>
        <v>#DIV/0!</v>
      </c>
      <c r="H135" s="27"/>
      <c r="I135" s="44" t="e">
        <f t="shared" si="9"/>
        <v>#DIV/0!</v>
      </c>
      <c r="J135" s="27"/>
      <c r="K135" s="27"/>
    </row>
    <row r="136" spans="1:11" ht="75" hidden="1">
      <c r="A136" s="10" t="s">
        <v>78</v>
      </c>
      <c r="B136" s="27"/>
      <c r="C136" s="27"/>
      <c r="D136" s="28"/>
      <c r="E136" s="27"/>
      <c r="F136" s="27"/>
      <c r="G136" s="44" t="e">
        <f t="shared" si="7"/>
        <v>#DIV/0!</v>
      </c>
      <c r="H136" s="27"/>
      <c r="I136" s="44" t="e">
        <f t="shared" si="9"/>
        <v>#DIV/0!</v>
      </c>
      <c r="J136" s="27"/>
      <c r="K136" s="27"/>
    </row>
    <row r="137" spans="2:11" ht="12.75">
      <c r="B137" s="25"/>
      <c r="C137" s="25"/>
      <c r="D137" s="32"/>
      <c r="E137" s="25"/>
      <c r="F137" s="27"/>
      <c r="G137" s="25"/>
      <c r="H137" s="25"/>
      <c r="I137" s="25"/>
      <c r="J137" s="25"/>
      <c r="K137" s="25"/>
    </row>
    <row r="138" spans="2:11" ht="12.75">
      <c r="B138" s="25"/>
      <c r="C138" s="25"/>
      <c r="D138" s="32"/>
      <c r="E138" s="25"/>
      <c r="F138" s="25"/>
      <c r="G138" s="25"/>
      <c r="H138" s="25"/>
      <c r="I138" s="25"/>
      <c r="J138" s="25"/>
      <c r="K138" s="25"/>
    </row>
    <row r="139" ht="12.75">
      <c r="A139" s="81"/>
    </row>
    <row r="140" ht="12.75">
      <c r="A140" s="81"/>
    </row>
    <row r="141" spans="1:7" ht="12.75" customHeight="1">
      <c r="A141" s="81"/>
      <c r="F141" s="90"/>
      <c r="G141" s="90"/>
    </row>
  </sheetData>
  <sheetProtection/>
  <mergeCells count="14">
    <mergeCell ref="A139:A141"/>
    <mergeCell ref="B21:I21"/>
    <mergeCell ref="B19:I19"/>
    <mergeCell ref="B98:I98"/>
    <mergeCell ref="B87:I87"/>
    <mergeCell ref="B88:I88"/>
    <mergeCell ref="F141:G141"/>
    <mergeCell ref="F1:J1"/>
    <mergeCell ref="A2:I2"/>
    <mergeCell ref="E4:E5"/>
    <mergeCell ref="G4:G5"/>
    <mergeCell ref="I4:I5"/>
    <mergeCell ref="K4:K5"/>
    <mergeCell ref="A4:A5"/>
  </mergeCells>
  <printOptions horizontalCentered="1"/>
  <pageMargins left="0.25" right="0.25" top="0.75" bottom="0.75" header="0.3" footer="0.3"/>
  <pageSetup horizontalDpi="600" verticalDpi="600" orientation="portrait" paperSize="9" scale="79" r:id="rId1"/>
  <headerFooter alignWithMargins="0">
    <oddFooter>&amp;R&amp;P</oddFooter>
  </headerFooter>
  <rowBreaks count="2" manualBreakCount="2">
    <brk id="82" max="11" man="1"/>
    <brk id="1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Татьяна</cp:lastModifiedBy>
  <cp:lastPrinted>2017-02-07T09:51:49Z</cp:lastPrinted>
  <dcterms:created xsi:type="dcterms:W3CDTF">2006-05-06T07:58:30Z</dcterms:created>
  <dcterms:modified xsi:type="dcterms:W3CDTF">2017-02-15T11:57:00Z</dcterms:modified>
  <cp:category/>
  <cp:version/>
  <cp:contentType/>
  <cp:contentStatus/>
</cp:coreProperties>
</file>